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v Kč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<sst xmlns="http://schemas.openxmlformats.org/spreadsheetml/2006/main" count="122" uniqueCount="119">
  <si>
    <t>Příjmy</t>
  </si>
  <si>
    <t>P.1.</t>
  </si>
  <si>
    <t>P.2.</t>
  </si>
  <si>
    <t>P.3.</t>
  </si>
  <si>
    <t>P.4.</t>
  </si>
  <si>
    <t>P.5.</t>
  </si>
  <si>
    <t>Příjmy celkem</t>
  </si>
  <si>
    <t>Výdaje</t>
  </si>
  <si>
    <t>V.1.1.</t>
  </si>
  <si>
    <t>Běžné výdaje - město</t>
  </si>
  <si>
    <t>V.1.2.</t>
  </si>
  <si>
    <t>Běžné výdaje - organizační složky</t>
  </si>
  <si>
    <t>V.1.3.</t>
  </si>
  <si>
    <t>Běžné výdaje - zastupitelstvo a vnitřní správa</t>
  </si>
  <si>
    <t>V.1.</t>
  </si>
  <si>
    <t>V.2.1.</t>
  </si>
  <si>
    <t>V.2.2.</t>
  </si>
  <si>
    <t>Běžné výdaje - splátky úroků</t>
  </si>
  <si>
    <t>V.2.</t>
  </si>
  <si>
    <t>Kapitálové výdaje - město</t>
  </si>
  <si>
    <t>Kapitálové výdaje - zastupitelstvo a vnitřní správa</t>
  </si>
  <si>
    <t>Kapitálové výdaje - příspěvkové organizace</t>
  </si>
  <si>
    <t>V.3.</t>
  </si>
  <si>
    <t>Výdaje celkem</t>
  </si>
  <si>
    <t>Financování</t>
  </si>
  <si>
    <t>F.1.</t>
  </si>
  <si>
    <t>V.4.1.</t>
  </si>
  <si>
    <t>Běžné výdaje celkem</t>
  </si>
  <si>
    <t>V.4.2.</t>
  </si>
  <si>
    <t>V.4.3.</t>
  </si>
  <si>
    <t>V.4.</t>
  </si>
  <si>
    <t>F.2.</t>
  </si>
  <si>
    <t>Přijaté úvěry</t>
  </si>
  <si>
    <t>Město Přeštice</t>
  </si>
  <si>
    <t>Kapitálové výdaje - organizační složky</t>
  </si>
  <si>
    <t>Financování celkem</t>
  </si>
  <si>
    <t>V.4.4.</t>
  </si>
  <si>
    <t>V.4.5.</t>
  </si>
  <si>
    <t>V.1.+V.2.+V.3.</t>
  </si>
  <si>
    <t>V.1.+V.2.+V.3.+V.4.+V.5.</t>
  </si>
  <si>
    <t>P.1.+P.2.+P.3.+P.4.+P.5.</t>
  </si>
  <si>
    <t>F.1.+F.2.</t>
  </si>
  <si>
    <t>Rozpočtová bilance (příjmy - výdaje)</t>
  </si>
  <si>
    <t>Finanční bilance (příjmy - výdaje + financování)</t>
  </si>
  <si>
    <t>závazné ukazatele rozpočtu</t>
  </si>
  <si>
    <t>Návrh</t>
  </si>
  <si>
    <t>Běžné výdaje - příspěvkové organizace - příspěvky</t>
  </si>
  <si>
    <t>V.2.3.</t>
  </si>
  <si>
    <t>Dotace vlastním fondům (záv. ukaz. = sociální fond)</t>
  </si>
  <si>
    <t>Převody vlastním fondům (záv. ukaz. = sociální fond)</t>
  </si>
  <si>
    <t>Rozpočtový schodek je kryt zůstatkem finančních prostředků z minulých let.</t>
  </si>
  <si>
    <t>P.1.1.</t>
  </si>
  <si>
    <t>P.1.2.</t>
  </si>
  <si>
    <t>P.1.3.</t>
  </si>
  <si>
    <t>P.1.4.</t>
  </si>
  <si>
    <t xml:space="preserve">Daně </t>
  </si>
  <si>
    <t>Místní poplatky</t>
  </si>
  <si>
    <t>Správní poplatky</t>
  </si>
  <si>
    <t>Ostatní daňové příjmy</t>
  </si>
  <si>
    <t>Daňové příjmy celkem</t>
  </si>
  <si>
    <t>Nedaňové příjmy celkem</t>
  </si>
  <si>
    <t>P.2.1.</t>
  </si>
  <si>
    <t>P.2.2.</t>
  </si>
  <si>
    <t>P.2.3.</t>
  </si>
  <si>
    <t>P.2.4.</t>
  </si>
  <si>
    <t>P.2.5.</t>
  </si>
  <si>
    <t>P.2.6.</t>
  </si>
  <si>
    <t>Lesní hospodářství</t>
  </si>
  <si>
    <t>Pronájem pozemků, pachtovné</t>
  </si>
  <si>
    <t>Ostatní nedaňové příjmy</t>
  </si>
  <si>
    <t>Kapitálové příjmy celkem</t>
  </si>
  <si>
    <t>P.3.1.</t>
  </si>
  <si>
    <t>P.3.2.</t>
  </si>
  <si>
    <t>P.3.3.</t>
  </si>
  <si>
    <t>Prodej bytů</t>
  </si>
  <si>
    <t>Prodej pozemků</t>
  </si>
  <si>
    <t>Ostatní kapitálové příjmy</t>
  </si>
  <si>
    <t>P.4.1.</t>
  </si>
  <si>
    <t>P.4.2.</t>
  </si>
  <si>
    <t>P.4.3.</t>
  </si>
  <si>
    <t>P.4.4.</t>
  </si>
  <si>
    <t>Dotace ze státního rozpočtu</t>
  </si>
  <si>
    <t>Dotace z fondů EU</t>
  </si>
  <si>
    <t>Ostatní dotace</t>
  </si>
  <si>
    <t>Přijaté dotace celkem</t>
  </si>
  <si>
    <t>Běžné výdaje - příspěvkové organizace - ostatní výd.</t>
  </si>
  <si>
    <t>Kapitálové výdaje celkem</t>
  </si>
  <si>
    <t>F.1.1.</t>
  </si>
  <si>
    <t>F.1.2.</t>
  </si>
  <si>
    <t>F.1.3.</t>
  </si>
  <si>
    <t>F.1.4.</t>
  </si>
  <si>
    <t>F.1.5.</t>
  </si>
  <si>
    <t>Splátky úvěrů celkem</t>
  </si>
  <si>
    <t>KB - zateplení bytových domů Husova 964 - 967</t>
  </si>
  <si>
    <t>KB - VHI (Čistá Berounka)</t>
  </si>
  <si>
    <t>ČSOB - Městský park - II. etapa</t>
  </si>
  <si>
    <t>ČSOB - rekonstrukce MěÚ Husova 465</t>
  </si>
  <si>
    <t>ČS - refinancování rekonstrukce ČOV</t>
  </si>
  <si>
    <t>Dotace z rozpočtu kraje</t>
  </si>
  <si>
    <t>Splátky městem půjčených prostředků</t>
  </si>
  <si>
    <t>V.5.</t>
  </si>
  <si>
    <t>P.</t>
  </si>
  <si>
    <t>V.</t>
  </si>
  <si>
    <t>P. - V.</t>
  </si>
  <si>
    <t>F.</t>
  </si>
  <si>
    <t>P. - V. + F.</t>
  </si>
  <si>
    <t>Běžné výdaje - organizace celkem</t>
  </si>
  <si>
    <t>V.2.4.</t>
  </si>
  <si>
    <t>Běžné výdaje - ostatní organizace</t>
  </si>
  <si>
    <t>V.4.6.</t>
  </si>
  <si>
    <t>Kapitálové výdaje - ostatní organizace</t>
  </si>
  <si>
    <t xml:space="preserve">Bytové hospodářství - nájemné </t>
  </si>
  <si>
    <t xml:space="preserve">Nebytové hospodářství - nájemné </t>
  </si>
  <si>
    <t>Běžné výdaje - dotace spolkům (program)</t>
  </si>
  <si>
    <t>Kapitálové výdaje - dotace spolkům (program)</t>
  </si>
  <si>
    <t>Návrh zveřejněn od - do: 24. 11. 2015 - 10. 12. 2015</t>
  </si>
  <si>
    <t>Schváleno ZM dne: 10. 12. 2015</t>
  </si>
  <si>
    <t>Usnesení č.: B/14.</t>
  </si>
  <si>
    <t>Schválený rozpočet na rok 2016 v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</si>
</sst>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0">
    <font>
      <sz val="10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4" fontId="0" fillId="2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4" fontId="0" fillId="3" borderId="5" xfId="0" applyNumberForma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4" fontId="3" fillId="2" borderId="8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2" fillId="3" borderId="4" xfId="0" applyFont="1" applyFill="1" applyBorder="1" applyAlignment="1">
      <alignment/>
    </xf>
    <xf numFmtId="4" fontId="0" fillId="3" borderId="5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4" fontId="3" fillId="4" borderId="8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4" fontId="2" fillId="4" borderId="12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 horizontal="right"/>
    </xf>
    <xf numFmtId="4" fontId="0" fillId="0" borderId="5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49" fontId="0" fillId="2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5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5" xfId="0" applyNumberFormat="1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4" fontId="8" fillId="0" borderId="5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22.57421875" style="0" customWidth="1"/>
    <col min="2" max="2" width="43.57421875" style="0" customWidth="1"/>
    <col min="3" max="3" width="19.7109375" style="1" customWidth="1"/>
  </cols>
  <sheetData>
    <row r="1" ht="12.75">
      <c r="A1" s="4" t="s">
        <v>33</v>
      </c>
    </row>
    <row r="3" spans="1:3" ht="20.25">
      <c r="A3" s="67" t="s">
        <v>118</v>
      </c>
      <c r="B3" s="67"/>
      <c r="C3" s="67"/>
    </row>
    <row r="4" spans="1:3" ht="12.75">
      <c r="A4" s="68"/>
      <c r="B4" s="68"/>
      <c r="C4" s="68"/>
    </row>
    <row r="5" ht="13.5" thickBot="1"/>
    <row r="6" spans="1:3" ht="12.75">
      <c r="A6" s="20" t="s">
        <v>101</v>
      </c>
      <c r="B6" s="21" t="s">
        <v>0</v>
      </c>
      <c r="C6" s="41" t="s">
        <v>45</v>
      </c>
    </row>
    <row r="7" spans="1:3" ht="12.75">
      <c r="A7" s="48" t="s">
        <v>51</v>
      </c>
      <c r="B7" s="49" t="s">
        <v>55</v>
      </c>
      <c r="C7" s="50">
        <v>87940000</v>
      </c>
    </row>
    <row r="8" spans="1:3" ht="12.75">
      <c r="A8" s="48" t="s">
        <v>52</v>
      </c>
      <c r="B8" s="49" t="s">
        <v>56</v>
      </c>
      <c r="C8" s="50">
        <v>3685000</v>
      </c>
    </row>
    <row r="9" spans="1:3" ht="12.75">
      <c r="A9" s="48" t="s">
        <v>53</v>
      </c>
      <c r="B9" s="49" t="s">
        <v>57</v>
      </c>
      <c r="C9" s="50">
        <v>4121000</v>
      </c>
    </row>
    <row r="10" spans="1:3" ht="12.75">
      <c r="A10" s="48" t="s">
        <v>54</v>
      </c>
      <c r="B10" s="49" t="s">
        <v>58</v>
      </c>
      <c r="C10" s="50">
        <v>1205000</v>
      </c>
    </row>
    <row r="11" spans="1:3" ht="12.75">
      <c r="A11" s="56" t="s">
        <v>1</v>
      </c>
      <c r="B11" s="57" t="s">
        <v>59</v>
      </c>
      <c r="C11" s="58">
        <f>SUM(C7:C10)</f>
        <v>96951000</v>
      </c>
    </row>
    <row r="12" spans="1:3" ht="12.75">
      <c r="A12" s="51" t="s">
        <v>61</v>
      </c>
      <c r="B12" s="52" t="s">
        <v>111</v>
      </c>
      <c r="C12" s="53">
        <v>7500000</v>
      </c>
    </row>
    <row r="13" spans="1:3" ht="12.75">
      <c r="A13" s="51" t="s">
        <v>62</v>
      </c>
      <c r="B13" s="52" t="s">
        <v>112</v>
      </c>
      <c r="C13" s="53">
        <v>6447500</v>
      </c>
    </row>
    <row r="14" spans="1:3" ht="12.75">
      <c r="A14" s="51" t="s">
        <v>63</v>
      </c>
      <c r="B14" s="52" t="s">
        <v>68</v>
      </c>
      <c r="C14" s="53">
        <v>595176</v>
      </c>
    </row>
    <row r="15" spans="1:3" ht="12.75">
      <c r="A15" s="51" t="s">
        <v>64</v>
      </c>
      <c r="B15" s="52" t="s">
        <v>67</v>
      </c>
      <c r="C15" s="53">
        <v>900000</v>
      </c>
    </row>
    <row r="16" spans="1:3" ht="12.75">
      <c r="A16" s="51" t="s">
        <v>65</v>
      </c>
      <c r="B16" s="52" t="s">
        <v>99</v>
      </c>
      <c r="C16" s="53">
        <v>50000</v>
      </c>
    </row>
    <row r="17" spans="1:3" ht="12.75">
      <c r="A17" s="51" t="s">
        <v>66</v>
      </c>
      <c r="B17" s="52" t="s">
        <v>69</v>
      </c>
      <c r="C17" s="53">
        <v>22870200</v>
      </c>
    </row>
    <row r="18" spans="1:3" ht="12.75">
      <c r="A18" s="59" t="s">
        <v>2</v>
      </c>
      <c r="B18" s="60" t="s">
        <v>60</v>
      </c>
      <c r="C18" s="58">
        <f>SUM(C12:C17)</f>
        <v>38362876</v>
      </c>
    </row>
    <row r="19" spans="1:3" ht="12.75">
      <c r="A19" s="54" t="s">
        <v>71</v>
      </c>
      <c r="B19" s="55" t="s">
        <v>74</v>
      </c>
      <c r="C19" s="53">
        <v>700000</v>
      </c>
    </row>
    <row r="20" spans="1:3" ht="12.75">
      <c r="A20" s="54" t="s">
        <v>72</v>
      </c>
      <c r="B20" s="55" t="s">
        <v>75</v>
      </c>
      <c r="C20" s="53">
        <v>8000000</v>
      </c>
    </row>
    <row r="21" spans="1:3" ht="12.75">
      <c r="A21" s="54" t="s">
        <v>73</v>
      </c>
      <c r="B21" s="55" t="s">
        <v>76</v>
      </c>
      <c r="C21" s="53">
        <v>0</v>
      </c>
    </row>
    <row r="22" spans="1:3" ht="12.75">
      <c r="A22" s="59" t="s">
        <v>3</v>
      </c>
      <c r="B22" s="60" t="s">
        <v>70</v>
      </c>
      <c r="C22" s="58">
        <f>SUM(C19:C21)</f>
        <v>8700000</v>
      </c>
    </row>
    <row r="23" spans="1:3" ht="12.75">
      <c r="A23" s="54" t="s">
        <v>77</v>
      </c>
      <c r="B23" s="55" t="s">
        <v>81</v>
      </c>
      <c r="C23" s="53">
        <v>16412000</v>
      </c>
    </row>
    <row r="24" spans="1:3" ht="12.75">
      <c r="A24" s="54" t="s">
        <v>78</v>
      </c>
      <c r="B24" s="55" t="s">
        <v>82</v>
      </c>
      <c r="C24" s="53">
        <v>420300</v>
      </c>
    </row>
    <row r="25" spans="1:3" ht="12.75">
      <c r="A25" s="54" t="s">
        <v>79</v>
      </c>
      <c r="B25" s="55" t="s">
        <v>98</v>
      </c>
      <c r="C25" s="53">
        <v>0</v>
      </c>
    </row>
    <row r="26" spans="1:3" ht="12.75">
      <c r="A26" s="54" t="s">
        <v>80</v>
      </c>
      <c r="B26" s="55" t="s">
        <v>83</v>
      </c>
      <c r="C26" s="53">
        <v>551000</v>
      </c>
    </row>
    <row r="27" spans="1:3" ht="12.75">
      <c r="A27" s="59" t="s">
        <v>4</v>
      </c>
      <c r="B27" s="60" t="s">
        <v>84</v>
      </c>
      <c r="C27" s="58">
        <f>SUM(C23:C26)</f>
        <v>17383300</v>
      </c>
    </row>
    <row r="28" spans="1:3" ht="12.75">
      <c r="A28" s="23" t="s">
        <v>5</v>
      </c>
      <c r="B28" s="17" t="s">
        <v>48</v>
      </c>
      <c r="C28" s="24">
        <v>950000</v>
      </c>
    </row>
    <row r="29" spans="1:3" ht="13.5" thickBot="1">
      <c r="A29" s="25" t="s">
        <v>40</v>
      </c>
      <c r="B29" s="26" t="s">
        <v>6</v>
      </c>
      <c r="C29" s="27">
        <f>C11+C18+C22+C27+C28</f>
        <v>162347176</v>
      </c>
    </row>
    <row r="30" spans="1:3" ht="13.5" thickBot="1">
      <c r="A30" s="8"/>
      <c r="B30" s="8"/>
      <c r="C30" s="9"/>
    </row>
    <row r="31" spans="1:3" ht="12.75">
      <c r="A31" s="20" t="s">
        <v>102</v>
      </c>
      <c r="B31" s="21" t="s">
        <v>7</v>
      </c>
      <c r="C31" s="41" t="s">
        <v>45</v>
      </c>
    </row>
    <row r="32" spans="1:3" ht="12.75">
      <c r="A32" s="22" t="s">
        <v>8</v>
      </c>
      <c r="B32" s="2" t="s">
        <v>9</v>
      </c>
      <c r="C32" s="42">
        <v>47769701</v>
      </c>
    </row>
    <row r="33" spans="1:3" ht="12.75">
      <c r="A33" s="22" t="s">
        <v>10</v>
      </c>
      <c r="B33" s="2" t="s">
        <v>11</v>
      </c>
      <c r="C33" s="42">
        <v>10329525.5</v>
      </c>
    </row>
    <row r="34" spans="1:3" ht="12.75">
      <c r="A34" s="22" t="s">
        <v>12</v>
      </c>
      <c r="B34" s="2" t="s">
        <v>13</v>
      </c>
      <c r="C34" s="42">
        <v>51269490</v>
      </c>
    </row>
    <row r="35" spans="1:3" ht="12.75">
      <c r="A35" s="61" t="s">
        <v>14</v>
      </c>
      <c r="B35" s="62" t="s">
        <v>27</v>
      </c>
      <c r="C35" s="63">
        <f>C32+C33+C34</f>
        <v>109368716.5</v>
      </c>
    </row>
    <row r="36" spans="1:3" ht="12.75">
      <c r="A36" s="23" t="s">
        <v>15</v>
      </c>
      <c r="B36" s="17" t="s">
        <v>46</v>
      </c>
      <c r="C36" s="24">
        <v>16857000</v>
      </c>
    </row>
    <row r="37" spans="1:3" ht="12.75">
      <c r="A37" s="43" t="s">
        <v>16</v>
      </c>
      <c r="B37" s="44" t="s">
        <v>85</v>
      </c>
      <c r="C37" s="42">
        <v>4395000</v>
      </c>
    </row>
    <row r="38" spans="1:3" ht="12.75">
      <c r="A38" s="23" t="s">
        <v>47</v>
      </c>
      <c r="B38" s="17" t="s">
        <v>113</v>
      </c>
      <c r="C38" s="24">
        <v>2000000</v>
      </c>
    </row>
    <row r="39" spans="1:3" ht="12.75">
      <c r="A39" s="43" t="s">
        <v>107</v>
      </c>
      <c r="B39" s="44" t="s">
        <v>108</v>
      </c>
      <c r="C39" s="42">
        <v>0</v>
      </c>
    </row>
    <row r="40" spans="1:3" ht="12.75">
      <c r="A40" s="61" t="s">
        <v>18</v>
      </c>
      <c r="B40" s="62" t="s">
        <v>106</v>
      </c>
      <c r="C40" s="63">
        <f>C36+C37+C38+C39</f>
        <v>23252000</v>
      </c>
    </row>
    <row r="41" spans="1:3" ht="12.75">
      <c r="A41" s="28" t="s">
        <v>22</v>
      </c>
      <c r="B41" s="2" t="s">
        <v>17</v>
      </c>
      <c r="C41" s="42">
        <v>330000</v>
      </c>
    </row>
    <row r="42" spans="1:3" ht="12.75">
      <c r="A42" s="59" t="s">
        <v>38</v>
      </c>
      <c r="B42" s="64" t="s">
        <v>27</v>
      </c>
      <c r="C42" s="63">
        <f>C35+C40+C41</f>
        <v>132950716.5</v>
      </c>
    </row>
    <row r="43" spans="1:3" ht="12.75">
      <c r="A43" s="22" t="s">
        <v>26</v>
      </c>
      <c r="B43" s="2" t="s">
        <v>19</v>
      </c>
      <c r="C43" s="42">
        <v>32906843.96</v>
      </c>
    </row>
    <row r="44" spans="1:3" ht="12.75">
      <c r="A44" s="22" t="s">
        <v>28</v>
      </c>
      <c r="B44" s="2" t="s">
        <v>34</v>
      </c>
      <c r="C44" s="42">
        <v>185000</v>
      </c>
    </row>
    <row r="45" spans="1:3" ht="12.75">
      <c r="A45" s="22" t="s">
        <v>29</v>
      </c>
      <c r="B45" s="2" t="s">
        <v>20</v>
      </c>
      <c r="C45" s="42">
        <v>505000</v>
      </c>
    </row>
    <row r="46" spans="1:3" ht="12.75">
      <c r="A46" s="43" t="s">
        <v>36</v>
      </c>
      <c r="B46" s="44" t="s">
        <v>21</v>
      </c>
      <c r="C46" s="42">
        <v>12064000</v>
      </c>
    </row>
    <row r="47" spans="1:3" ht="12.75">
      <c r="A47" s="23" t="s">
        <v>37</v>
      </c>
      <c r="B47" s="17" t="s">
        <v>114</v>
      </c>
      <c r="C47" s="24">
        <v>0</v>
      </c>
    </row>
    <row r="48" spans="1:3" ht="12.75">
      <c r="A48" s="23" t="s">
        <v>109</v>
      </c>
      <c r="B48" s="17" t="s">
        <v>110</v>
      </c>
      <c r="C48" s="24">
        <v>1015000</v>
      </c>
    </row>
    <row r="49" spans="1:3" ht="12.75">
      <c r="A49" s="61" t="s">
        <v>30</v>
      </c>
      <c r="B49" s="62" t="s">
        <v>86</v>
      </c>
      <c r="C49" s="63">
        <f>C43+C44+C45+C46+C47+C48</f>
        <v>46675843.96</v>
      </c>
    </row>
    <row r="50" spans="1:3" ht="12.75">
      <c r="A50" s="29" t="s">
        <v>100</v>
      </c>
      <c r="B50" s="18" t="s">
        <v>49</v>
      </c>
      <c r="C50" s="30">
        <v>950000</v>
      </c>
    </row>
    <row r="51" spans="1:3" ht="12.75">
      <c r="A51" s="31" t="s">
        <v>39</v>
      </c>
      <c r="B51" s="11" t="s">
        <v>23</v>
      </c>
      <c r="C51" s="32">
        <f>C42+C49+C50</f>
        <v>180576560.46</v>
      </c>
    </row>
    <row r="52" spans="1:3" ht="13.5" thickBot="1">
      <c r="A52" s="33" t="s">
        <v>103</v>
      </c>
      <c r="B52" s="34" t="s">
        <v>42</v>
      </c>
      <c r="C52" s="35">
        <f>C29-C51</f>
        <v>-18229384.46000001</v>
      </c>
    </row>
    <row r="53" ht="13.5" thickBot="1"/>
    <row r="54" spans="1:3" ht="12.75">
      <c r="A54" s="36" t="s">
        <v>104</v>
      </c>
      <c r="B54" s="21" t="s">
        <v>24</v>
      </c>
      <c r="C54" s="41" t="s">
        <v>45</v>
      </c>
    </row>
    <row r="55" spans="1:3" ht="12.75">
      <c r="A55" s="65" t="s">
        <v>87</v>
      </c>
      <c r="B55" s="49" t="s">
        <v>93</v>
      </c>
      <c r="C55" s="50">
        <v>-805000</v>
      </c>
    </row>
    <row r="56" spans="1:3" ht="12.75">
      <c r="A56" s="65" t="s">
        <v>88</v>
      </c>
      <c r="B56" s="49" t="s">
        <v>94</v>
      </c>
      <c r="C56" s="50">
        <v>-1967208</v>
      </c>
    </row>
    <row r="57" spans="1:3" ht="12.75">
      <c r="A57" s="65" t="s">
        <v>89</v>
      </c>
      <c r="B57" s="49" t="s">
        <v>95</v>
      </c>
      <c r="C57" s="50">
        <v>-896000</v>
      </c>
    </row>
    <row r="58" spans="1:3" ht="12.75">
      <c r="A58" s="65" t="s">
        <v>90</v>
      </c>
      <c r="B58" s="49" t="s">
        <v>96</v>
      </c>
      <c r="C58" s="50">
        <v>-800000</v>
      </c>
    </row>
    <row r="59" spans="1:3" ht="12.75">
      <c r="A59" s="65" t="s">
        <v>91</v>
      </c>
      <c r="B59" s="49" t="s">
        <v>97</v>
      </c>
      <c r="C59" s="50">
        <v>-1586400</v>
      </c>
    </row>
    <row r="60" spans="1:3" ht="12.75">
      <c r="A60" s="59" t="s">
        <v>25</v>
      </c>
      <c r="B60" s="57" t="s">
        <v>92</v>
      </c>
      <c r="C60" s="66">
        <f>SUM(C55:C59)</f>
        <v>-6054608</v>
      </c>
    </row>
    <row r="61" spans="1:3" ht="12.75">
      <c r="A61" s="22" t="s">
        <v>31</v>
      </c>
      <c r="B61" s="3" t="s">
        <v>32</v>
      </c>
      <c r="C61" s="42">
        <v>0</v>
      </c>
    </row>
    <row r="62" spans="1:3" ht="13.5" thickBot="1">
      <c r="A62" s="37" t="s">
        <v>41</v>
      </c>
      <c r="B62" s="26" t="s">
        <v>35</v>
      </c>
      <c r="C62" s="27">
        <f>SUM(C60:C61)</f>
        <v>-6054608</v>
      </c>
    </row>
    <row r="63" spans="1:3" ht="13.5" thickBot="1">
      <c r="A63" s="5"/>
      <c r="B63" s="10"/>
      <c r="C63" s="6"/>
    </row>
    <row r="64" spans="1:3" ht="13.5" thickBot="1">
      <c r="A64" s="38" t="s">
        <v>105</v>
      </c>
      <c r="B64" s="39" t="s">
        <v>43</v>
      </c>
      <c r="C64" s="40">
        <f>C29-C51+C62</f>
        <v>-24283992.46000001</v>
      </c>
    </row>
    <row r="65" spans="1:3" ht="12.75">
      <c r="A65" s="8"/>
      <c r="B65" s="8"/>
      <c r="C65" s="7"/>
    </row>
    <row r="66" spans="1:3" ht="12.75">
      <c r="A66" s="15"/>
      <c r="B66" s="19" t="s">
        <v>44</v>
      </c>
      <c r="C66" s="16"/>
    </row>
    <row r="67" spans="1:3" ht="12.75">
      <c r="A67" s="15"/>
      <c r="B67" s="15"/>
      <c r="C67" s="16"/>
    </row>
    <row r="68" spans="1:3" ht="12.75">
      <c r="A68" s="46"/>
      <c r="B68" s="47" t="s">
        <v>50</v>
      </c>
      <c r="C68" s="47"/>
    </row>
    <row r="69" ht="12.75">
      <c r="A69" s="4"/>
    </row>
    <row r="71" spans="1:2" ht="12.75">
      <c r="A71" s="13" t="s">
        <v>115</v>
      </c>
      <c r="B71" s="45"/>
    </row>
    <row r="72" spans="1:2" ht="12.75">
      <c r="A72" s="13" t="s">
        <v>116</v>
      </c>
      <c r="B72" s="14"/>
    </row>
    <row r="73" spans="1:2" ht="12.75">
      <c r="A73" s="13" t="s">
        <v>117</v>
      </c>
      <c r="B73" s="12"/>
    </row>
  </sheetData>
  <sheetProtection password="E76A" sheet="1" objects="1" scenarios="1"/>
  <mergeCells count="2">
    <mergeCell ref="A3:C3"/>
    <mergeCell ref="A4:C4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Přeštice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Dražková Silvie</dc:creator>
  <cp:keywords/>
  <dc:description/>
  <cp:lastModifiedBy>uzivatel</cp:lastModifiedBy>
  <cp:lastPrinted>2015-12-16T06:17:45Z</cp:lastPrinted>
  <dcterms:created xsi:type="dcterms:W3CDTF">2008-11-24T15:16:21Z</dcterms:created>
  <dcterms:modified xsi:type="dcterms:W3CDTF">2015-12-16T06:22:01Z</dcterms:modified>
  <cp:category/>
  <cp:version/>
  <cp:contentType/>
  <cp:contentStatus/>
</cp:coreProperties>
</file>