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v Kč" sheetId="1" r:id="rId1"/>
    <sheet name="v tis. Kč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<sst xmlns="http://schemas.openxmlformats.org/spreadsheetml/2006/main" count="143" uniqueCount="73">
  <si>
    <t>Příjmy</t>
  </si>
  <si>
    <t>P.1.</t>
  </si>
  <si>
    <t>Daňové příjmy</t>
  </si>
  <si>
    <t>P.2.</t>
  </si>
  <si>
    <t>Nedaňové příjmy</t>
  </si>
  <si>
    <t>P.3.</t>
  </si>
  <si>
    <t>Kapitálové příjmy</t>
  </si>
  <si>
    <t>P.4.</t>
  </si>
  <si>
    <t>Přijaté dotace</t>
  </si>
  <si>
    <t>P.5.</t>
  </si>
  <si>
    <t>Dotace z vlastních fondů</t>
  </si>
  <si>
    <t>Příjmy celkem</t>
  </si>
  <si>
    <t>Výdaje</t>
  </si>
  <si>
    <t>V.1.1.</t>
  </si>
  <si>
    <t>Běžné výdaje - město</t>
  </si>
  <si>
    <t>V.1.2.</t>
  </si>
  <si>
    <t>Běžné výdaje - organizační složky</t>
  </si>
  <si>
    <t>V.1.3.</t>
  </si>
  <si>
    <t>Běžné výdaje - zastupitelstvo a vnitřní správa</t>
  </si>
  <si>
    <t>V.1.</t>
  </si>
  <si>
    <t>V.2.1.</t>
  </si>
  <si>
    <t>Běžné výdaje - příspěvkové organizace</t>
  </si>
  <si>
    <t>V.2.2.</t>
  </si>
  <si>
    <t>Běžné výdaje - příspěvky ostatním organizacím</t>
  </si>
  <si>
    <t>Běžné výdaje - splátky úroků</t>
  </si>
  <si>
    <t>V.2.</t>
  </si>
  <si>
    <t>Kapitálové výdaje - město</t>
  </si>
  <si>
    <t>Kapitálové výdaje - zastupitelstvo a vnitřní správa</t>
  </si>
  <si>
    <t>Kapitálové výdaje - příspěvkové organizace</t>
  </si>
  <si>
    <t>V.3.</t>
  </si>
  <si>
    <t>Kapitálové výdaje - celkem</t>
  </si>
  <si>
    <t>Výdaje celkem</t>
  </si>
  <si>
    <t>F</t>
  </si>
  <si>
    <t>Financování</t>
  </si>
  <si>
    <t>F.1.</t>
  </si>
  <si>
    <t>Splátky úvěrů</t>
  </si>
  <si>
    <t>Běžné výdaje město - celkem</t>
  </si>
  <si>
    <t>Běžné výdaje organizace - celkem</t>
  </si>
  <si>
    <t>V.4.1.</t>
  </si>
  <si>
    <t>Běžné výdaje celkem</t>
  </si>
  <si>
    <t>V</t>
  </si>
  <si>
    <t>P</t>
  </si>
  <si>
    <t>V.4.2.</t>
  </si>
  <si>
    <t>V.4.3.</t>
  </si>
  <si>
    <t>V.4.</t>
  </si>
  <si>
    <t>V.5</t>
  </si>
  <si>
    <t xml:space="preserve">Převody vlastním fondům </t>
  </si>
  <si>
    <t>F.2.</t>
  </si>
  <si>
    <t>Přijaté úvěry</t>
  </si>
  <si>
    <t>Město Přeštice</t>
  </si>
  <si>
    <t>Kapitálové výdaje - organizační složky</t>
  </si>
  <si>
    <t>Kapitálové výdaje - příspěvky ostatním organizacím</t>
  </si>
  <si>
    <t>Financování celkem</t>
  </si>
  <si>
    <t>V.4.4.</t>
  </si>
  <si>
    <t>V.4.5.</t>
  </si>
  <si>
    <t>V.1.+V.2.+V.3.</t>
  </si>
  <si>
    <t>V.1.+V.2.+V.3.+V.4.+V.5.</t>
  </si>
  <si>
    <t>P.1.+P.2.+P.3.+P.4.+P.5.</t>
  </si>
  <si>
    <t>F.1.+F.2.</t>
  </si>
  <si>
    <t>Rozpočtová bilance (příjmy - výdaje)</t>
  </si>
  <si>
    <t>Finanční bilance (příjmy - výdaje + financování)</t>
  </si>
  <si>
    <t>P - V + F</t>
  </si>
  <si>
    <t>P - V</t>
  </si>
  <si>
    <t>Usnesení č.:</t>
  </si>
  <si>
    <t xml:space="preserve">Schváleno ZM dne: </t>
  </si>
  <si>
    <t>závazné ukazatele rozpočtu</t>
  </si>
  <si>
    <t>Návrh zveřejněn od - do:</t>
  </si>
  <si>
    <t>Schválená částka</t>
  </si>
  <si>
    <t>Rozpočet na rok 2013 v Kč</t>
  </si>
  <si>
    <t>Rozpočet na rok 2013 v tis. Kč</t>
  </si>
  <si>
    <t>Schváleno ZM dne: 21.2.2013</t>
  </si>
  <si>
    <t>Usnesení č.: B/13.</t>
  </si>
  <si>
    <t>od 23.1.2013 do 22.2.2013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</si>
</sst>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14" fontId="0" fillId="2" borderId="0" xfId="0" applyNumberForma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3" borderId="8" xfId="0" applyFill="1" applyBorder="1" applyAlignment="1">
      <alignment/>
    </xf>
    <xf numFmtId="4" fontId="0" fillId="3" borderId="7" xfId="0" applyNumberForma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2" fillId="3" borderId="8" xfId="0" applyFont="1" applyFill="1" applyBorder="1" applyAlignment="1">
      <alignment/>
    </xf>
    <xf numFmtId="4" fontId="0" fillId="3" borderId="7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4" fontId="3" fillId="4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3" fillId="2" borderId="9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4" fontId="2" fillId="4" borderId="16" xfId="0" applyNumberFormat="1" applyFont="1" applyFill="1" applyBorder="1" applyAlignment="1">
      <alignment/>
    </xf>
    <xf numFmtId="4" fontId="3" fillId="2" borderId="17" xfId="0" applyNumberFormat="1" applyFont="1" applyFill="1" applyBorder="1" applyAlignment="1">
      <alignment horizontal="right"/>
    </xf>
    <xf numFmtId="4" fontId="0" fillId="0" borderId="7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43.57421875" style="0" customWidth="1"/>
    <col min="3" max="3" width="19.7109375" style="1" customWidth="1"/>
    <col min="4" max="4" width="9.7109375" style="0" bestFit="1" customWidth="1"/>
    <col min="5" max="5" width="10.8515625" style="0" customWidth="1"/>
  </cols>
  <sheetData>
    <row r="1" ht="12.75">
      <c r="A1" s="7" t="s">
        <v>49</v>
      </c>
    </row>
    <row r="3" spans="1:3" ht="20.25">
      <c r="A3" s="58" t="s">
        <v>68</v>
      </c>
      <c r="B3" s="58"/>
      <c r="C3" s="58"/>
    </row>
    <row r="4" spans="1:3" ht="12.75">
      <c r="A4" s="59"/>
      <c r="B4" s="59"/>
      <c r="C4" s="59"/>
    </row>
    <row r="5" ht="13.5" thickBot="1"/>
    <row r="6" spans="1:3" ht="12.75">
      <c r="A6" s="29" t="s">
        <v>41</v>
      </c>
      <c r="B6" s="30" t="s">
        <v>0</v>
      </c>
      <c r="C6" s="55" t="s">
        <v>67</v>
      </c>
    </row>
    <row r="7" spans="1:3" ht="12.75">
      <c r="A7" s="31" t="s">
        <v>1</v>
      </c>
      <c r="B7" s="3" t="s">
        <v>2</v>
      </c>
      <c r="C7" s="56">
        <v>76652100</v>
      </c>
    </row>
    <row r="8" spans="1:3" ht="12.75">
      <c r="A8" s="33" t="s">
        <v>3</v>
      </c>
      <c r="B8" s="4" t="s">
        <v>4</v>
      </c>
      <c r="C8" s="56">
        <v>34154743.4</v>
      </c>
    </row>
    <row r="9" spans="1:3" ht="12.75">
      <c r="A9" s="33" t="s">
        <v>5</v>
      </c>
      <c r="B9" s="4" t="s">
        <v>6</v>
      </c>
      <c r="C9" s="56">
        <v>18482050</v>
      </c>
    </row>
    <row r="10" spans="1:3" ht="12.75">
      <c r="A10" s="33" t="s">
        <v>7</v>
      </c>
      <c r="B10" s="4" t="s">
        <v>8</v>
      </c>
      <c r="C10" s="56">
        <v>18084945.18</v>
      </c>
    </row>
    <row r="11" spans="1:3" ht="12.75">
      <c r="A11" s="34" t="s">
        <v>9</v>
      </c>
      <c r="B11" s="24" t="s">
        <v>10</v>
      </c>
      <c r="C11" s="35">
        <v>800000</v>
      </c>
    </row>
    <row r="12" spans="1:3" ht="13.5" thickBot="1">
      <c r="A12" s="36" t="s">
        <v>57</v>
      </c>
      <c r="B12" s="37" t="s">
        <v>11</v>
      </c>
      <c r="C12" s="38">
        <f>C7+C8+C9+C10+C11</f>
        <v>148173838.58</v>
      </c>
    </row>
    <row r="13" spans="1:3" ht="12.75">
      <c r="A13" s="11"/>
      <c r="B13" s="11"/>
      <c r="C13" s="12"/>
    </row>
    <row r="14" ht="13.5" thickBot="1"/>
    <row r="15" spans="1:3" ht="12.75">
      <c r="A15" s="29" t="s">
        <v>40</v>
      </c>
      <c r="B15" s="30" t="s">
        <v>12</v>
      </c>
      <c r="C15" s="55" t="s">
        <v>67</v>
      </c>
    </row>
    <row r="16" spans="1:3" ht="12.75">
      <c r="A16" s="33" t="s">
        <v>13</v>
      </c>
      <c r="B16" s="4" t="s">
        <v>14</v>
      </c>
      <c r="C16" s="56">
        <v>41847679.3</v>
      </c>
    </row>
    <row r="17" spans="1:3" ht="12.75">
      <c r="A17" s="33" t="s">
        <v>15</v>
      </c>
      <c r="B17" s="4" t="s">
        <v>16</v>
      </c>
      <c r="C17" s="56">
        <v>9716178</v>
      </c>
    </row>
    <row r="18" spans="1:3" ht="12.75">
      <c r="A18" s="33" t="s">
        <v>17</v>
      </c>
      <c r="B18" s="4" t="s">
        <v>18</v>
      </c>
      <c r="C18" s="56">
        <v>41802255</v>
      </c>
    </row>
    <row r="19" spans="1:3" ht="12.75">
      <c r="A19" s="39" t="s">
        <v>19</v>
      </c>
      <c r="B19" s="2" t="s">
        <v>36</v>
      </c>
      <c r="C19" s="40">
        <f>C16+C17+C18</f>
        <v>93366112.3</v>
      </c>
    </row>
    <row r="20" spans="1:3" ht="12.75">
      <c r="A20" s="34" t="s">
        <v>20</v>
      </c>
      <c r="B20" s="24" t="s">
        <v>21</v>
      </c>
      <c r="C20" s="35">
        <v>17928000</v>
      </c>
    </row>
    <row r="21" spans="1:3" ht="12.75">
      <c r="A21" s="34" t="s">
        <v>22</v>
      </c>
      <c r="B21" s="24" t="s">
        <v>23</v>
      </c>
      <c r="C21" s="35">
        <v>1805000</v>
      </c>
    </row>
    <row r="22" spans="1:3" ht="12.75">
      <c r="A22" s="39" t="s">
        <v>25</v>
      </c>
      <c r="B22" s="2" t="s">
        <v>37</v>
      </c>
      <c r="C22" s="40">
        <f>C20+C21</f>
        <v>19733000</v>
      </c>
    </row>
    <row r="23" spans="1:3" ht="12.75">
      <c r="A23" s="41" t="s">
        <v>29</v>
      </c>
      <c r="B23" s="4" t="s">
        <v>24</v>
      </c>
      <c r="C23" s="56">
        <v>1100000</v>
      </c>
    </row>
    <row r="24" spans="1:3" ht="12.75">
      <c r="A24" s="41" t="s">
        <v>55</v>
      </c>
      <c r="B24" s="5" t="s">
        <v>39</v>
      </c>
      <c r="C24" s="40">
        <f>C19+C22+C23</f>
        <v>114199112.3</v>
      </c>
    </row>
    <row r="25" spans="1:5" ht="12.75">
      <c r="A25" s="33" t="s">
        <v>38</v>
      </c>
      <c r="B25" s="4" t="s">
        <v>26</v>
      </c>
      <c r="C25" s="56">
        <v>37169038</v>
      </c>
      <c r="E25" s="1"/>
    </row>
    <row r="26" spans="1:5" ht="12.75">
      <c r="A26" s="33" t="s">
        <v>42</v>
      </c>
      <c r="B26" s="4" t="s">
        <v>50</v>
      </c>
      <c r="C26" s="56">
        <v>35000</v>
      </c>
      <c r="E26" s="1"/>
    </row>
    <row r="27" spans="1:3" ht="12.75">
      <c r="A27" s="33" t="s">
        <v>43</v>
      </c>
      <c r="B27" s="4" t="s">
        <v>27</v>
      </c>
      <c r="C27" s="56">
        <v>340000</v>
      </c>
    </row>
    <row r="28" spans="1:5" ht="12.75">
      <c r="A28" s="34" t="s">
        <v>53</v>
      </c>
      <c r="B28" s="24" t="s">
        <v>28</v>
      </c>
      <c r="C28" s="35">
        <v>4370000</v>
      </c>
      <c r="E28" s="1"/>
    </row>
    <row r="29" spans="1:5" ht="12.75">
      <c r="A29" s="34" t="s">
        <v>54</v>
      </c>
      <c r="B29" s="24" t="s">
        <v>51</v>
      </c>
      <c r="C29" s="35">
        <v>0</v>
      </c>
      <c r="E29" s="1"/>
    </row>
    <row r="30" spans="1:3" ht="12.75">
      <c r="A30" s="39" t="s">
        <v>44</v>
      </c>
      <c r="B30" s="2" t="s">
        <v>30</v>
      </c>
      <c r="C30" s="40">
        <f>C25+C26+C27+C28+C29</f>
        <v>41914038</v>
      </c>
    </row>
    <row r="31" spans="1:3" ht="12.75">
      <c r="A31" s="42" t="s">
        <v>45</v>
      </c>
      <c r="B31" s="25" t="s">
        <v>46</v>
      </c>
      <c r="C31" s="43">
        <v>800000</v>
      </c>
    </row>
    <row r="32" spans="1:5" ht="12.75">
      <c r="A32" s="44" t="s">
        <v>56</v>
      </c>
      <c r="B32" s="14" t="s">
        <v>31</v>
      </c>
      <c r="C32" s="45">
        <f>C24+C30+C31</f>
        <v>156913150.3</v>
      </c>
      <c r="E32" s="1"/>
    </row>
    <row r="33" spans="1:5" ht="13.5" thickBot="1">
      <c r="A33" s="46" t="s">
        <v>62</v>
      </c>
      <c r="B33" s="47" t="s">
        <v>59</v>
      </c>
      <c r="C33" s="48">
        <f>C12-C32</f>
        <v>-8739311.719999999</v>
      </c>
      <c r="E33" s="1"/>
    </row>
    <row r="34" ht="13.5" thickBot="1"/>
    <row r="35" spans="1:3" ht="12.75">
      <c r="A35" s="49" t="s">
        <v>32</v>
      </c>
      <c r="B35" s="30" t="s">
        <v>33</v>
      </c>
      <c r="C35" s="55" t="s">
        <v>67</v>
      </c>
    </row>
    <row r="36" spans="1:3" ht="12.75">
      <c r="A36" s="33" t="s">
        <v>34</v>
      </c>
      <c r="B36" s="3" t="s">
        <v>35</v>
      </c>
      <c r="C36" s="57">
        <v>-6318608</v>
      </c>
    </row>
    <row r="37" spans="1:3" ht="12.75">
      <c r="A37" s="33" t="s">
        <v>47</v>
      </c>
      <c r="B37" s="6" t="s">
        <v>48</v>
      </c>
      <c r="C37" s="56">
        <v>0</v>
      </c>
    </row>
    <row r="38" spans="1:3" ht="13.5" thickBot="1">
      <c r="A38" s="51" t="s">
        <v>58</v>
      </c>
      <c r="B38" s="37" t="s">
        <v>52</v>
      </c>
      <c r="C38" s="38">
        <f>SUM(C36:C37)</f>
        <v>-6318608</v>
      </c>
    </row>
    <row r="39" spans="1:3" ht="13.5" thickBot="1">
      <c r="A39" s="8"/>
      <c r="B39" s="13"/>
      <c r="C39" s="9"/>
    </row>
    <row r="40" spans="1:4" ht="13.5" thickBot="1">
      <c r="A40" s="52" t="s">
        <v>61</v>
      </c>
      <c r="B40" s="53" t="s">
        <v>60</v>
      </c>
      <c r="C40" s="54">
        <f>C12-C32+C38</f>
        <v>-15057919.719999999</v>
      </c>
      <c r="D40" s="9"/>
    </row>
    <row r="41" spans="1:4" ht="12.75">
      <c r="A41" s="11"/>
      <c r="B41" s="11"/>
      <c r="C41" s="10"/>
      <c r="D41" s="10"/>
    </row>
    <row r="42" spans="1:4" ht="12.75">
      <c r="A42" s="22"/>
      <c r="B42" s="26" t="s">
        <v>65</v>
      </c>
      <c r="C42" s="23"/>
      <c r="D42" s="8"/>
    </row>
    <row r="43" spans="1:4" ht="12.75">
      <c r="A43" s="22"/>
      <c r="B43" s="22"/>
      <c r="C43" s="23"/>
      <c r="D43" s="8"/>
    </row>
    <row r="45" ht="12.75">
      <c r="A45" s="7"/>
    </row>
    <row r="47" spans="1:4" ht="12.75">
      <c r="A47" s="18" t="s">
        <v>66</v>
      </c>
      <c r="B47" s="20" t="s">
        <v>72</v>
      </c>
      <c r="D47" s="1"/>
    </row>
    <row r="49" spans="1:2" ht="12.75">
      <c r="A49" s="18" t="s">
        <v>70</v>
      </c>
      <c r="B49" s="20"/>
    </row>
    <row r="50" spans="1:3" s="16" customFormat="1" ht="12.75">
      <c r="A50" s="19"/>
      <c r="C50" s="17"/>
    </row>
    <row r="51" spans="1:2" ht="12.75">
      <c r="A51" s="18" t="s">
        <v>71</v>
      </c>
      <c r="B51" s="15"/>
    </row>
  </sheetData>
  <sheetProtection password="E222" sheet="1" objects="1" scenarios="1"/>
  <mergeCells count="2">
    <mergeCell ref="A3:C3"/>
    <mergeCell ref="A4:C4"/>
  </mergeCells>
  <printOptions/>
  <pageMargins left="0.75" right="0.75" top="1" bottom="1" header="0.4921259845" footer="0.492125984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43.57421875" style="0" customWidth="1"/>
    <col min="3" max="3" width="19.7109375" style="1" customWidth="1"/>
    <col min="4" max="4" width="9.7109375" style="0" bestFit="1" customWidth="1"/>
    <col min="5" max="5" width="10.8515625" style="0" customWidth="1"/>
  </cols>
  <sheetData>
    <row r="1" ht="12.75">
      <c r="A1" s="7" t="s">
        <v>49</v>
      </c>
    </row>
    <row r="3" spans="1:3" ht="20.25">
      <c r="A3" s="58" t="s">
        <v>69</v>
      </c>
      <c r="B3" s="58"/>
      <c r="C3" s="58"/>
    </row>
    <row r="4" spans="1:3" ht="12.75">
      <c r="A4" s="59"/>
      <c r="B4" s="59"/>
      <c r="C4" s="59"/>
    </row>
    <row r="5" ht="13.5" thickBot="1"/>
    <row r="6" spans="1:3" ht="12.75">
      <c r="A6" s="29" t="s">
        <v>41</v>
      </c>
      <c r="B6" s="30" t="s">
        <v>0</v>
      </c>
      <c r="C6" s="55" t="s">
        <v>67</v>
      </c>
    </row>
    <row r="7" spans="1:3" ht="12.75">
      <c r="A7" s="31" t="s">
        <v>1</v>
      </c>
      <c r="B7" s="3" t="s">
        <v>2</v>
      </c>
      <c r="C7" s="32">
        <f>'v Kč'!C7/1000</f>
        <v>76652.1</v>
      </c>
    </row>
    <row r="8" spans="1:3" ht="12.75">
      <c r="A8" s="33" t="s">
        <v>3</v>
      </c>
      <c r="B8" s="4" t="s">
        <v>4</v>
      </c>
      <c r="C8" s="32">
        <f>'v Kč'!C8/1000</f>
        <v>34154.7434</v>
      </c>
    </row>
    <row r="9" spans="1:3" ht="12.75">
      <c r="A9" s="33" t="s">
        <v>5</v>
      </c>
      <c r="B9" s="4" t="s">
        <v>6</v>
      </c>
      <c r="C9" s="32">
        <f>'v Kč'!C9/1000</f>
        <v>18482.05</v>
      </c>
    </row>
    <row r="10" spans="1:3" ht="12.75">
      <c r="A10" s="33" t="s">
        <v>7</v>
      </c>
      <c r="B10" s="4" t="s">
        <v>8</v>
      </c>
      <c r="C10" s="32">
        <f>'v Kč'!C10/1000</f>
        <v>18084.94518</v>
      </c>
    </row>
    <row r="11" spans="1:3" ht="12.75">
      <c r="A11" s="34" t="s">
        <v>9</v>
      </c>
      <c r="B11" s="24" t="s">
        <v>10</v>
      </c>
      <c r="C11" s="35">
        <f>'v Kč'!C11/1000</f>
        <v>800</v>
      </c>
    </row>
    <row r="12" spans="1:3" ht="13.5" thickBot="1">
      <c r="A12" s="36" t="s">
        <v>57</v>
      </c>
      <c r="B12" s="37" t="s">
        <v>11</v>
      </c>
      <c r="C12" s="38">
        <f>C7+C8+C9+C10+C11</f>
        <v>148173.83858</v>
      </c>
    </row>
    <row r="13" spans="1:3" ht="12.75">
      <c r="A13" s="11"/>
      <c r="B13" s="11"/>
      <c r="C13" s="12"/>
    </row>
    <row r="14" ht="13.5" thickBot="1"/>
    <row r="15" spans="1:3" ht="12.75">
      <c r="A15" s="29" t="s">
        <v>40</v>
      </c>
      <c r="B15" s="30" t="s">
        <v>12</v>
      </c>
      <c r="C15" s="55" t="s">
        <v>67</v>
      </c>
    </row>
    <row r="16" spans="1:3" ht="12.75">
      <c r="A16" s="33" t="s">
        <v>13</v>
      </c>
      <c r="B16" s="4" t="s">
        <v>14</v>
      </c>
      <c r="C16" s="32">
        <f>'v Kč'!C16/1000</f>
        <v>41847.679299999996</v>
      </c>
    </row>
    <row r="17" spans="1:3" ht="12.75">
      <c r="A17" s="33" t="s">
        <v>15</v>
      </c>
      <c r="B17" s="4" t="s">
        <v>16</v>
      </c>
      <c r="C17" s="32">
        <f>'v Kč'!C17/1000</f>
        <v>9716.178</v>
      </c>
    </row>
    <row r="18" spans="1:3" ht="12.75">
      <c r="A18" s="33" t="s">
        <v>17</v>
      </c>
      <c r="B18" s="4" t="s">
        <v>18</v>
      </c>
      <c r="C18" s="32">
        <f>'v Kč'!C18/1000</f>
        <v>41802.255</v>
      </c>
    </row>
    <row r="19" spans="1:3" ht="12.75">
      <c r="A19" s="39" t="s">
        <v>19</v>
      </c>
      <c r="B19" s="2" t="s">
        <v>36</v>
      </c>
      <c r="C19" s="40">
        <f>C16+C17+C18</f>
        <v>93366.1123</v>
      </c>
    </row>
    <row r="20" spans="1:3" ht="12.75">
      <c r="A20" s="34" t="s">
        <v>20</v>
      </c>
      <c r="B20" s="24" t="s">
        <v>21</v>
      </c>
      <c r="C20" s="35">
        <f>'v Kč'!C20/1000</f>
        <v>17928</v>
      </c>
    </row>
    <row r="21" spans="1:3" ht="12.75">
      <c r="A21" s="34" t="s">
        <v>22</v>
      </c>
      <c r="B21" s="24" t="s">
        <v>23</v>
      </c>
      <c r="C21" s="35">
        <f>'v Kč'!C21/1000</f>
        <v>1805</v>
      </c>
    </row>
    <row r="22" spans="1:3" ht="12.75">
      <c r="A22" s="39" t="s">
        <v>25</v>
      </c>
      <c r="B22" s="2" t="s">
        <v>37</v>
      </c>
      <c r="C22" s="40">
        <f>C20+C21</f>
        <v>19733</v>
      </c>
    </row>
    <row r="23" spans="1:3" ht="12.75">
      <c r="A23" s="41" t="s">
        <v>29</v>
      </c>
      <c r="B23" s="4" t="s">
        <v>24</v>
      </c>
      <c r="C23" s="32">
        <f>'v Kč'!C23/1000</f>
        <v>1100</v>
      </c>
    </row>
    <row r="24" spans="1:3" ht="12.75">
      <c r="A24" s="41" t="s">
        <v>55</v>
      </c>
      <c r="B24" s="5" t="s">
        <v>39</v>
      </c>
      <c r="C24" s="40">
        <f>C19+C22+C23</f>
        <v>114199.1123</v>
      </c>
    </row>
    <row r="25" spans="1:5" ht="12.75">
      <c r="A25" s="33" t="s">
        <v>38</v>
      </c>
      <c r="B25" s="4" t="s">
        <v>26</v>
      </c>
      <c r="C25" s="32">
        <f>'v Kč'!C25/1000</f>
        <v>37169.038</v>
      </c>
      <c r="E25" s="1"/>
    </row>
    <row r="26" spans="1:5" ht="12.75">
      <c r="A26" s="33" t="s">
        <v>42</v>
      </c>
      <c r="B26" s="4" t="s">
        <v>50</v>
      </c>
      <c r="C26" s="32">
        <f>'v Kč'!C26/1000</f>
        <v>35</v>
      </c>
      <c r="E26" s="1"/>
    </row>
    <row r="27" spans="1:3" ht="12.75">
      <c r="A27" s="33" t="s">
        <v>43</v>
      </c>
      <c r="B27" s="4" t="s">
        <v>27</v>
      </c>
      <c r="C27" s="32">
        <f>'v Kč'!C27/1000</f>
        <v>340</v>
      </c>
    </row>
    <row r="28" spans="1:5" ht="12.75">
      <c r="A28" s="34" t="s">
        <v>53</v>
      </c>
      <c r="B28" s="24" t="s">
        <v>28</v>
      </c>
      <c r="C28" s="35">
        <f>'v Kč'!C28/1000</f>
        <v>4370</v>
      </c>
      <c r="E28" s="1"/>
    </row>
    <row r="29" spans="1:5" ht="12.75">
      <c r="A29" s="34" t="s">
        <v>54</v>
      </c>
      <c r="B29" s="24" t="s">
        <v>51</v>
      </c>
      <c r="C29" s="35">
        <f>'v Kč'!C29/1000</f>
        <v>0</v>
      </c>
      <c r="E29" s="1"/>
    </row>
    <row r="30" spans="1:3" ht="12.75">
      <c r="A30" s="39" t="s">
        <v>44</v>
      </c>
      <c r="B30" s="2" t="s">
        <v>30</v>
      </c>
      <c r="C30" s="40">
        <f>C25+C26+C27+C28+C29</f>
        <v>41914.038</v>
      </c>
    </row>
    <row r="31" spans="1:3" ht="12.75">
      <c r="A31" s="42" t="s">
        <v>45</v>
      </c>
      <c r="B31" s="25" t="s">
        <v>46</v>
      </c>
      <c r="C31" s="43">
        <f>'v Kč'!C31/1000</f>
        <v>800</v>
      </c>
    </row>
    <row r="32" spans="1:5" ht="12.75">
      <c r="A32" s="44" t="s">
        <v>56</v>
      </c>
      <c r="B32" s="14" t="s">
        <v>31</v>
      </c>
      <c r="C32" s="45">
        <f>C24+C30+C31</f>
        <v>156913.15029999998</v>
      </c>
      <c r="E32" s="1"/>
    </row>
    <row r="33" spans="1:5" ht="13.5" thickBot="1">
      <c r="A33" s="46" t="s">
        <v>62</v>
      </c>
      <c r="B33" s="47" t="s">
        <v>59</v>
      </c>
      <c r="C33" s="48">
        <f>C12-C32</f>
        <v>-8739.311719999969</v>
      </c>
      <c r="E33" s="1"/>
    </row>
    <row r="34" ht="13.5" thickBot="1"/>
    <row r="35" spans="1:3" ht="12.75">
      <c r="A35" s="49" t="s">
        <v>32</v>
      </c>
      <c r="B35" s="30" t="s">
        <v>33</v>
      </c>
      <c r="C35" s="55" t="s">
        <v>67</v>
      </c>
    </row>
    <row r="36" spans="1:3" ht="12.75">
      <c r="A36" s="33" t="s">
        <v>34</v>
      </c>
      <c r="B36" s="3" t="s">
        <v>35</v>
      </c>
      <c r="C36" s="50">
        <f>'v Kč'!C36/1000</f>
        <v>-6318.608</v>
      </c>
    </row>
    <row r="37" spans="1:9" ht="12.75">
      <c r="A37" s="33" t="s">
        <v>47</v>
      </c>
      <c r="B37" s="6" t="s">
        <v>48</v>
      </c>
      <c r="C37" s="32">
        <f>'v Kč'!C37/1000</f>
        <v>0</v>
      </c>
      <c r="H37" s="19"/>
      <c r="I37" s="21"/>
    </row>
    <row r="38" spans="1:9" ht="13.5" thickBot="1">
      <c r="A38" s="51" t="s">
        <v>58</v>
      </c>
      <c r="B38" s="37" t="s">
        <v>52</v>
      </c>
      <c r="C38" s="38">
        <f>SUM(C36:C37)</f>
        <v>-6318.608</v>
      </c>
      <c r="H38" s="19"/>
      <c r="I38" s="16"/>
    </row>
    <row r="39" spans="1:3" ht="13.5" thickBot="1">
      <c r="A39" s="8"/>
      <c r="B39" s="13"/>
      <c r="C39" s="9"/>
    </row>
    <row r="40" spans="1:4" ht="13.5" thickBot="1">
      <c r="A40" s="52" t="s">
        <v>61</v>
      </c>
      <c r="B40" s="53" t="s">
        <v>60</v>
      </c>
      <c r="C40" s="54">
        <f>C12-C32+C38</f>
        <v>-15057.919719999969</v>
      </c>
      <c r="D40" s="9"/>
    </row>
    <row r="41" spans="1:4" ht="12.75">
      <c r="A41" s="11"/>
      <c r="B41" s="11"/>
      <c r="C41" s="10"/>
      <c r="D41" s="10"/>
    </row>
    <row r="42" spans="1:2" ht="12.75">
      <c r="A42" s="7"/>
      <c r="B42" s="27" t="s">
        <v>65</v>
      </c>
    </row>
    <row r="43" spans="1:2" ht="12.75">
      <c r="A43" s="7"/>
      <c r="B43" s="28"/>
    </row>
    <row r="44" spans="1:2" ht="12.75">
      <c r="A44" s="7"/>
      <c r="B44" s="28"/>
    </row>
    <row r="45" spans="1:2" ht="12.75">
      <c r="A45" s="7"/>
      <c r="B45" s="28"/>
    </row>
    <row r="47" spans="1:4" ht="12.75">
      <c r="A47" s="18" t="s">
        <v>66</v>
      </c>
      <c r="B47" s="20"/>
      <c r="D47" s="1"/>
    </row>
    <row r="49" spans="1:2" ht="12.75">
      <c r="A49" s="18" t="s">
        <v>64</v>
      </c>
      <c r="B49" s="20"/>
    </row>
    <row r="50" spans="1:3" s="16" customFormat="1" ht="12.75">
      <c r="A50" s="19"/>
      <c r="C50" s="17"/>
    </row>
    <row r="51" spans="1:2" ht="12.75">
      <c r="A51" s="18" t="s">
        <v>63</v>
      </c>
      <c r="B51" s="15"/>
    </row>
  </sheetData>
  <sheetProtection/>
  <mergeCells count="2">
    <mergeCell ref="A3:C3"/>
    <mergeCell ref="A4:C4"/>
  </mergeCells>
  <printOptions/>
  <pageMargins left="0.75" right="0.75" top="1" bottom="1" header="0.4921259845" footer="0.4921259845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Přeštice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Dražková Silvie</dc:creator>
  <cp:keywords/>
  <dc:description/>
  <cp:lastModifiedBy>kroupova</cp:lastModifiedBy>
  <cp:lastPrinted>2013-02-22T05:57:13Z</cp:lastPrinted>
  <dcterms:created xsi:type="dcterms:W3CDTF">2008-11-24T15:16:21Z</dcterms:created>
  <dcterms:modified xsi:type="dcterms:W3CDTF">2013-03-05T12:53:15Z</dcterms:modified>
  <cp:category/>
  <cp:version/>
  <cp:contentType/>
  <cp:contentStatus/>
</cp:coreProperties>
</file>