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3" activeTab="3"/>
  </bookViews>
  <sheets>
    <sheet name="k 30.9.2008" sheetId="1" r:id="rId1"/>
    <sheet name="příprava 24.RO" sheetId="2" r:id="rId2"/>
    <sheet name="Po 24. RO" sheetId="3" r:id="rId3"/>
    <sheet name="k 31.12.2011" sheetId="4" r:id="rId4"/>
  </sheets>
  <definedNames/>
  <calcPr fullCalcOnLoad="1"/>
</workbook>
</file>

<file path=xl/sharedStrings.xml><?xml version="1.0" encoding="utf-8"?>
<sst xmlns="http://schemas.openxmlformats.org/spreadsheetml/2006/main" count="377" uniqueCount="178">
  <si>
    <t>PAR</t>
  </si>
  <si>
    <t>ORG</t>
  </si>
  <si>
    <t>POL</t>
  </si>
  <si>
    <t>UZ</t>
  </si>
  <si>
    <t>Název</t>
  </si>
  <si>
    <t>Podnázev</t>
  </si>
  <si>
    <t>Rok</t>
  </si>
  <si>
    <t>23110</t>
  </si>
  <si>
    <t>Dotace</t>
  </si>
  <si>
    <t xml:space="preserve">  LÚSES</t>
  </si>
  <si>
    <t>Dotace státní</t>
  </si>
  <si>
    <t xml:space="preserve">  pečovatelská služba</t>
  </si>
  <si>
    <t>Dotace - PK</t>
  </si>
  <si>
    <t xml:space="preserve">  JSDHO Přeštice</t>
  </si>
  <si>
    <t xml:space="preserve">  volby 2008</t>
  </si>
  <si>
    <t xml:space="preserve">  neinv.akce - chodníky Skočice</t>
  </si>
  <si>
    <t xml:space="preserve">  na pořízení automobilu pro PS</t>
  </si>
  <si>
    <t xml:space="preserve">  KZ - projekt VISK 3</t>
  </si>
  <si>
    <t xml:space="preserve">  na péči dle zák.č.108/2006 Sb</t>
  </si>
  <si>
    <t xml:space="preserve">  Komunitní centrum</t>
  </si>
  <si>
    <t>23140</t>
  </si>
  <si>
    <t xml:space="preserve">  zvýš.nákl.na meliorační a zpevňuj.dřeviny</t>
  </si>
  <si>
    <t xml:space="preserve">  na čin.les.hospodáře</t>
  </si>
  <si>
    <t xml:space="preserve">  příspěvek na výkon státní správy</t>
  </si>
  <si>
    <t xml:space="preserve">  příspěvek na školy</t>
  </si>
  <si>
    <t xml:space="preserve">  pro pověřené obce na sociální dávky</t>
  </si>
  <si>
    <t xml:space="preserve">  na regionální funkci knihoven</t>
  </si>
  <si>
    <t xml:space="preserve">  Příspěvek na péči</t>
  </si>
  <si>
    <t>Sociální dávky</t>
  </si>
  <si>
    <t xml:space="preserve">  OSPOD</t>
  </si>
  <si>
    <t xml:space="preserve">  na lesní hospodářské osnovy</t>
  </si>
  <si>
    <t xml:space="preserve">  výchova lesních porostů</t>
  </si>
  <si>
    <t>Přehled investičních a provozních dotací k 30.9.2008</t>
  </si>
  <si>
    <t>Schv.č.</t>
  </si>
  <si>
    <t>Účet</t>
  </si>
  <si>
    <t xml:space="preserve">  na žáky od obcí navštěvující ZŠ Přeštice</t>
  </si>
  <si>
    <t xml:space="preserve">  příspěvek od obcí</t>
  </si>
  <si>
    <t>Hasiči</t>
  </si>
  <si>
    <t>Celkem</t>
  </si>
  <si>
    <t>Pečovatel.služba</t>
  </si>
  <si>
    <t>Skutečnost</t>
  </si>
  <si>
    <t>Po RO 18</t>
  </si>
  <si>
    <t xml:space="preserve">  veřejně prospěšné práce</t>
  </si>
  <si>
    <t>Pozn.: Dotace na veřejně prospěšné práce bude zahrnuta do rozpočtu po ukončení smlouvy a přijetí poslední platby (v listopadu za říjen).</t>
  </si>
  <si>
    <t>Po RO 23</t>
  </si>
  <si>
    <t>v Kč</t>
  </si>
  <si>
    <t>Celkem 4111</t>
  </si>
  <si>
    <t>Přehled dotací - před 24. RO</t>
  </si>
  <si>
    <t>Rozpočet v tis. Kč</t>
  </si>
  <si>
    <t>Schv. č.</t>
  </si>
  <si>
    <t>volby 2008</t>
  </si>
  <si>
    <t>příspěvek na péči</t>
  </si>
  <si>
    <t>OSPOD</t>
  </si>
  <si>
    <t>příspěvek na výkon státní správy</t>
  </si>
  <si>
    <t>příspěvek na školy</t>
  </si>
  <si>
    <t>Celkem 4112</t>
  </si>
  <si>
    <t>pečovatelská služba</t>
  </si>
  <si>
    <t>KZ - projekt VISK 3</t>
  </si>
  <si>
    <t>na péči dle zák.č. 108/2006 Sb.</t>
  </si>
  <si>
    <t>zvýš.nákl.na meliorační a zpevňuj.dřeviny</t>
  </si>
  <si>
    <t>na činnost lesního hospodáře</t>
  </si>
  <si>
    <t>pro pověřené obce na sociální dávky</t>
  </si>
  <si>
    <t>Dotace - ÚP</t>
  </si>
  <si>
    <t>veřejně prospěšné práce</t>
  </si>
  <si>
    <t>lesní hospodářské osnovy</t>
  </si>
  <si>
    <t>Celkem 4116</t>
  </si>
  <si>
    <t>na žáky od obcí navštěvující ZŠ Přeštice</t>
  </si>
  <si>
    <t xml:space="preserve">příspěvek od obcí </t>
  </si>
  <si>
    <t>Celkem 4121</t>
  </si>
  <si>
    <t>LÚSES</t>
  </si>
  <si>
    <t>neinv.akce - chodníky Skočice</t>
  </si>
  <si>
    <t>Komunitní centrum</t>
  </si>
  <si>
    <t>na regionální funkci knihoven</t>
  </si>
  <si>
    <t>výchova lesních porostů</t>
  </si>
  <si>
    <t>JSDHO Přeštice</t>
  </si>
  <si>
    <t>Celkem 4122</t>
  </si>
  <si>
    <t>na pořízení automobilu pro PS</t>
  </si>
  <si>
    <t>Celkem 4222</t>
  </si>
  <si>
    <t>rekonstrukce lékrařského domu č.p.760</t>
  </si>
  <si>
    <t>Celkem 4216</t>
  </si>
  <si>
    <t>Přehled dotací - po 24. RO</t>
  </si>
  <si>
    <t>Po RO 24</t>
  </si>
  <si>
    <t>Rozpočet v Kč</t>
  </si>
  <si>
    <t>schválený</t>
  </si>
  <si>
    <t>ZO ČZS Přeštice</t>
  </si>
  <si>
    <t>dotace na činnost</t>
  </si>
  <si>
    <t>Myslivecké sdružení Žerovice</t>
  </si>
  <si>
    <t>Myslivecké sdružení JAMA Skočice</t>
  </si>
  <si>
    <t>Celkem 1019</t>
  </si>
  <si>
    <t>Celkem 1070</t>
  </si>
  <si>
    <t>PO - MŠ Dukelská</t>
  </si>
  <si>
    <t>PO - MŠ Gagarinova</t>
  </si>
  <si>
    <t>příspěvek od zřizovatele</t>
  </si>
  <si>
    <t>Celkem 3111</t>
  </si>
  <si>
    <t>PO - ZŠ Přeštice</t>
  </si>
  <si>
    <t>PO - ZŠ a MŠ Skočice</t>
  </si>
  <si>
    <t>Celkem 3113</t>
  </si>
  <si>
    <t>PO - ZUŠ</t>
  </si>
  <si>
    <t>Celkem 3231</t>
  </si>
  <si>
    <t>Celkem 3121</t>
  </si>
  <si>
    <t>Carmina</t>
  </si>
  <si>
    <t>Celkem 3312</t>
  </si>
  <si>
    <t>Spolek pro záchranu histor.památek</t>
  </si>
  <si>
    <t>Celkem 3329</t>
  </si>
  <si>
    <t>Farní charita Přeštice</t>
  </si>
  <si>
    <t>Farní sbor ČCE Přeštice</t>
  </si>
  <si>
    <t>Celkem 3399</t>
  </si>
  <si>
    <t>TJ Sokol Přeštice</t>
  </si>
  <si>
    <t>Tělovýchovná jednota Přeštice</t>
  </si>
  <si>
    <t>TJ Sokol Žerovice</t>
  </si>
  <si>
    <t>Celkem 3419</t>
  </si>
  <si>
    <t>Junák Přeštice</t>
  </si>
  <si>
    <t>Celkem 3421</t>
  </si>
  <si>
    <t>Obec baráčníků</t>
  </si>
  <si>
    <t>KČT Úhlava, Osoblaho</t>
  </si>
  <si>
    <t>Osada šeříků</t>
  </si>
  <si>
    <t>Svaz chovatelů poštovních holubů</t>
  </si>
  <si>
    <t>Sdružení občanů Žerovic</t>
  </si>
  <si>
    <t>Celkem 3429</t>
  </si>
  <si>
    <t>Český červený kříž Skočice</t>
  </si>
  <si>
    <t>Celkem 3599</t>
  </si>
  <si>
    <t>Oblastní charita Klatovy</t>
  </si>
  <si>
    <t>Celkem 4333</t>
  </si>
  <si>
    <t>Městská charita Plzeň</t>
  </si>
  <si>
    <t>Celkem 4349</t>
  </si>
  <si>
    <t>Diakonie - stř. Radost Merklín</t>
  </si>
  <si>
    <t>Celkem 4359</t>
  </si>
  <si>
    <t>OSZP Přešticko</t>
  </si>
  <si>
    <t>Celkem 4379</t>
  </si>
  <si>
    <t>SDH Skočice</t>
  </si>
  <si>
    <t>Celkem 5512</t>
  </si>
  <si>
    <t>PO - KKC Přeštice</t>
  </si>
  <si>
    <t>Celkem 3319</t>
  </si>
  <si>
    <t>PO - DDM Přeštice</t>
  </si>
  <si>
    <t>Příspěvek členský</t>
  </si>
  <si>
    <t>Mikroregion Přešticko</t>
  </si>
  <si>
    <t>Celkem 3636</t>
  </si>
  <si>
    <t>Sdružení měst a obcí Plzeňského kraje</t>
  </si>
  <si>
    <t>Svaz měst a obcí</t>
  </si>
  <si>
    <t>Celkem 3639</t>
  </si>
  <si>
    <t>Národní síť zdravých měst ČR</t>
  </si>
  <si>
    <t>Celkem 3699</t>
  </si>
  <si>
    <t>Poskytnuté dotace a příspěvky celkem</t>
  </si>
  <si>
    <t>Nerozdělená částka schv. rozp.</t>
  </si>
  <si>
    <t>Myslivecký spolek Přeštice</t>
  </si>
  <si>
    <t>dotace na vydání publikace</t>
  </si>
  <si>
    <t>Český svaz včelařů Přešticko</t>
  </si>
  <si>
    <t>Oblastní spolek ČČK PJ a PS</t>
  </si>
  <si>
    <t>dotace na PHM - sekačka</t>
  </si>
  <si>
    <t>Gymnázium Plzeň (odlouč.prac.Pce)</t>
  </si>
  <si>
    <t>dotace na oslavy 90 let fotbalu</t>
  </si>
  <si>
    <t>Sportovní a tělovýchovná unie PJ</t>
  </si>
  <si>
    <t>Asociace TOM ČR Přeštice</t>
  </si>
  <si>
    <t>dotace - za provoz kluziště</t>
  </si>
  <si>
    <t>Klub třetí armády Plzeň</t>
  </si>
  <si>
    <t>dotace - 100 let ZŠ Žerovice</t>
  </si>
  <si>
    <t>SONS PJ</t>
  </si>
  <si>
    <t>dotace - část.úhrada dopravy zájezdu</t>
  </si>
  <si>
    <t>SDH Přeštice</t>
  </si>
  <si>
    <t>dar Hlávkovy nadace</t>
  </si>
  <si>
    <t>Sdružení tajemníků MaOÚ ČR</t>
  </si>
  <si>
    <t>členský příspěvek</t>
  </si>
  <si>
    <t>Členský poplatek</t>
  </si>
  <si>
    <t>za Pečovatelskou službu Přeštice</t>
  </si>
  <si>
    <t>Členský příspěvek</t>
  </si>
  <si>
    <t>za Městskou knihovnu Přeštice</t>
  </si>
  <si>
    <t>za Dům historie Přešticka</t>
  </si>
  <si>
    <t>Svazek obcí Povodí Berounky</t>
  </si>
  <si>
    <t>členský příspěvek - provozní</t>
  </si>
  <si>
    <t>Přehled dotací a příspěvků poskytnutých Městem Přeštice v r. 2011 k 31. 12.</t>
  </si>
  <si>
    <t>po RO 24</t>
  </si>
  <si>
    <t>dotace na činnost - Zdravé město</t>
  </si>
  <si>
    <t>Český kynologický svaz Přeštice</t>
  </si>
  <si>
    <t>převod dotace - EU - peníze školám</t>
  </si>
  <si>
    <t>převod dotace - Kaleidoskop přátelství</t>
  </si>
  <si>
    <t>převod dotace - Veselá škola</t>
  </si>
  <si>
    <t>převod dotace - Dechparáda</t>
  </si>
  <si>
    <t>převod dotace - Slovinsko 2011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</si>
</sst>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9"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 horizontal="right" wrapText="1"/>
    </xf>
    <xf numFmtId="4" fontId="0" fillId="0" borderId="1" xfId="0" applyNumberFormat="1" applyFill="1" applyBorder="1" applyAlignment="1">
      <alignment/>
    </xf>
    <xf numFmtId="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1" xfId="0" applyFont="1" applyFill="1" applyBorder="1" applyAlignment="1">
      <alignment horizontal="center" wrapText="1"/>
    </xf>
    <xf numFmtId="0" fontId="0" fillId="5" borderId="1" xfId="0" applyFont="1" applyFill="1" applyBorder="1" applyAlignment="1">
      <alignment wrapText="1"/>
    </xf>
    <xf numFmtId="4" fontId="0" fillId="5" borderId="1" xfId="0" applyNumberFormat="1" applyFont="1" applyFill="1" applyBorder="1" applyAlignment="1">
      <alignment horizontal="right" wrapText="1"/>
    </xf>
    <xf numFmtId="4" fontId="0" fillId="4" borderId="1" xfId="0" applyNumberFormat="1" applyFont="1" applyFill="1" applyBorder="1" applyAlignment="1">
      <alignment horizontal="right" wrapText="1"/>
    </xf>
    <xf numFmtId="4" fontId="0" fillId="5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right"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ill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4" borderId="2" xfId="0" applyNumberFormat="1" applyFont="1" applyFill="1" applyBorder="1" applyAlignment="1">
      <alignment/>
    </xf>
    <xf numFmtId="4" fontId="1" fillId="4" borderId="12" xfId="0" applyNumberFormat="1" applyFont="1" applyFill="1" applyBorder="1" applyAlignment="1">
      <alignment horizontal="right"/>
    </xf>
    <xf numFmtId="4" fontId="0" fillId="4" borderId="1" xfId="0" applyNumberFormat="1" applyFill="1" applyBorder="1" applyAlignment="1">
      <alignment/>
    </xf>
    <xf numFmtId="4" fontId="0" fillId="4" borderId="11" xfId="0" applyNumberFormat="1" applyFill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1" fillId="0" borderId="13" xfId="0" applyNumberFormat="1" applyFont="1" applyBorder="1" applyAlignment="1">
      <alignment/>
    </xf>
    <xf numFmtId="4" fontId="0" fillId="4" borderId="5" xfId="0" applyNumberFormat="1" applyFill="1" applyBorder="1" applyAlignment="1">
      <alignment/>
    </xf>
    <xf numFmtId="4" fontId="0" fillId="4" borderId="10" xfId="0" applyNumberFormat="1" applyFill="1" applyBorder="1" applyAlignment="1">
      <alignment horizontal="right"/>
    </xf>
    <xf numFmtId="0" fontId="0" fillId="0" borderId="15" xfId="0" applyBorder="1" applyAlignment="1">
      <alignment horizontal="center"/>
    </xf>
    <xf numFmtId="4" fontId="0" fillId="0" borderId="16" xfId="0" applyNumberFormat="1" applyBorder="1" applyAlignment="1">
      <alignment horizontal="right"/>
    </xf>
    <xf numFmtId="0" fontId="0" fillId="0" borderId="5" xfId="0" applyFont="1" applyBorder="1" applyAlignment="1">
      <alignment/>
    </xf>
    <xf numFmtId="4" fontId="0" fillId="4" borderId="5" xfId="0" applyNumberFormat="1" applyFont="1" applyFill="1" applyBorder="1" applyAlignment="1">
      <alignment/>
    </xf>
    <xf numFmtId="4" fontId="0" fillId="4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5" xfId="0" applyNumberForma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0" borderId="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" fontId="1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vertical="center"/>
    </xf>
    <xf numFmtId="4" fontId="1" fillId="6" borderId="13" xfId="0" applyNumberFormat="1" applyFont="1" applyFill="1" applyBorder="1" applyAlignment="1">
      <alignment vertical="center"/>
    </xf>
    <xf numFmtId="4" fontId="1" fillId="6" borderId="12" xfId="0" applyNumberFormat="1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4" fontId="1" fillId="2" borderId="25" xfId="0" applyNumberFormat="1" applyFont="1" applyFill="1" applyBorder="1" applyAlignment="1">
      <alignment horizontal="center"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1" fillId="6" borderId="9" xfId="0" applyNumberFormat="1" applyFont="1" applyFill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1" fillId="6" borderId="7" xfId="0" applyNumberFormat="1" applyFont="1" applyFill="1" applyBorder="1" applyAlignment="1">
      <alignment vertical="center"/>
    </xf>
    <xf numFmtId="4" fontId="0" fillId="0" borderId="17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4" xfId="0" applyNumberFormat="1" applyFill="1" applyBorder="1" applyAlignment="1">
      <alignment vertical="center"/>
    </xf>
    <xf numFmtId="4" fontId="0" fillId="0" borderId="9" xfId="0" applyNumberFormat="1" applyFont="1" applyBorder="1" applyAlignment="1">
      <alignment vertical="center"/>
    </xf>
    <xf numFmtId="4" fontId="0" fillId="0" borderId="35" xfId="0" applyNumberFormat="1" applyFon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36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" fillId="6" borderId="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6" borderId="17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" fillId="6" borderId="33" xfId="0" applyFont="1" applyFill="1" applyBorder="1" applyAlignment="1">
      <alignment vertical="center"/>
    </xf>
    <xf numFmtId="4" fontId="1" fillId="6" borderId="17" xfId="0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4" fontId="0" fillId="0" borderId="36" xfId="0" applyNumberFormat="1" applyBorder="1" applyAlignment="1">
      <alignment vertical="center"/>
    </xf>
    <xf numFmtId="0" fontId="0" fillId="0" borderId="0" xfId="0" applyFont="1" applyFill="1" applyAlignment="1">
      <alignment/>
    </xf>
    <xf numFmtId="4" fontId="7" fillId="6" borderId="27" xfId="0" applyNumberFormat="1" applyFont="1" applyFill="1" applyBorder="1" applyAlignment="1">
      <alignment vertical="center"/>
    </xf>
    <xf numFmtId="4" fontId="7" fillId="6" borderId="21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4" fontId="0" fillId="0" borderId="12" xfId="0" applyNumberFormat="1" applyFill="1" applyBorder="1" applyAlignment="1">
      <alignment vertical="center"/>
    </xf>
    <xf numFmtId="0" fontId="0" fillId="6" borderId="3" xfId="0" applyFill="1" applyBorder="1" applyAlignment="1">
      <alignment vertical="center"/>
    </xf>
    <xf numFmtId="4" fontId="1" fillId="6" borderId="37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0" fontId="0" fillId="6" borderId="2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1" fillId="6" borderId="38" xfId="0" applyFont="1" applyFill="1" applyBorder="1" applyAlignment="1">
      <alignment vertical="center"/>
    </xf>
    <xf numFmtId="0" fontId="1" fillId="6" borderId="39" xfId="0" applyFont="1" applyFill="1" applyBorder="1" applyAlignment="1">
      <alignment vertical="center"/>
    </xf>
    <xf numFmtId="4" fontId="1" fillId="6" borderId="27" xfId="0" applyNumberFormat="1" applyFont="1" applyFill="1" applyBorder="1" applyAlignment="1">
      <alignment vertical="center"/>
    </xf>
    <xf numFmtId="4" fontId="1" fillId="6" borderId="21" xfId="0" applyNumberFormat="1" applyFont="1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4" fontId="0" fillId="0" borderId="4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1" fillId="6" borderId="40" xfId="0" applyNumberFormat="1" applyFont="1" applyFill="1" applyBorder="1" applyAlignment="1">
      <alignment vertical="center"/>
    </xf>
    <xf numFmtId="4" fontId="1" fillId="6" borderId="41" xfId="0" applyNumberFormat="1" applyFont="1" applyFill="1" applyBorder="1" applyAlignment="1">
      <alignment vertical="center"/>
    </xf>
    <xf numFmtId="4" fontId="0" fillId="0" borderId="42" xfId="0" applyNumberFormat="1" applyFill="1" applyBorder="1" applyAlignment="1">
      <alignment horizontal="right" vertical="center"/>
    </xf>
    <xf numFmtId="4" fontId="1" fillId="6" borderId="41" xfId="0" applyNumberFormat="1" applyFont="1" applyFill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0" fillId="0" borderId="43" xfId="0" applyNumberFormat="1" applyBorder="1" applyAlignment="1">
      <alignment horizontal="right" vertical="center"/>
    </xf>
    <xf numFmtId="4" fontId="0" fillId="0" borderId="44" xfId="0" applyNumberFormat="1" applyBorder="1" applyAlignment="1">
      <alignment horizontal="right" vertical="center"/>
    </xf>
    <xf numFmtId="4" fontId="1" fillId="6" borderId="37" xfId="0" applyNumberFormat="1" applyFon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horizontal="right" vertical="center"/>
    </xf>
    <xf numFmtId="4" fontId="0" fillId="0" borderId="43" xfId="0" applyNumberFormat="1" applyFill="1" applyBorder="1" applyAlignment="1">
      <alignment horizontal="right" vertical="center"/>
    </xf>
    <xf numFmtId="4" fontId="0" fillId="0" borderId="44" xfId="0" applyNumberFormat="1" applyFill="1" applyBorder="1" applyAlignment="1">
      <alignment horizontal="right" vertical="center"/>
    </xf>
    <xf numFmtId="4" fontId="0" fillId="0" borderId="41" xfId="0" applyNumberFormat="1" applyFill="1" applyBorder="1" applyAlignment="1">
      <alignment horizontal="right" vertical="center"/>
    </xf>
    <xf numFmtId="4" fontId="0" fillId="0" borderId="42" xfId="0" applyNumberFormat="1" applyFont="1" applyFill="1" applyBorder="1" applyAlignment="1">
      <alignment vertical="center"/>
    </xf>
    <xf numFmtId="4" fontId="0" fillId="0" borderId="44" xfId="0" applyNumberFormat="1" applyFont="1" applyFill="1" applyBorder="1" applyAlignment="1">
      <alignment vertical="center"/>
    </xf>
    <xf numFmtId="4" fontId="0" fillId="0" borderId="45" xfId="0" applyNumberFormat="1" applyFont="1" applyFill="1" applyBorder="1" applyAlignment="1">
      <alignment vertical="center"/>
    </xf>
    <xf numFmtId="4" fontId="8" fillId="0" borderId="42" xfId="0" applyNumberFormat="1" applyFont="1" applyFill="1" applyBorder="1" applyAlignment="1">
      <alignment horizontal="right" vertical="center"/>
    </xf>
    <xf numFmtId="4" fontId="0" fillId="0" borderId="40" xfId="0" applyNumberFormat="1" applyFont="1" applyFill="1" applyBorder="1" applyAlignment="1">
      <alignment horizontal="right" vertical="center"/>
    </xf>
    <xf numFmtId="4" fontId="0" fillId="0" borderId="43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44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4" fontId="0" fillId="0" borderId="41" xfId="0" applyNumberFormat="1" applyBorder="1" applyAlignment="1">
      <alignment horizontal="right" vertical="center"/>
    </xf>
    <xf numFmtId="4" fontId="1" fillId="6" borderId="46" xfId="0" applyNumberFormat="1" applyFont="1" applyFill="1" applyBorder="1" applyAlignment="1">
      <alignment horizontal="right" vertical="center"/>
    </xf>
    <xf numFmtId="4" fontId="0" fillId="0" borderId="37" xfId="0" applyNumberFormat="1" applyFill="1" applyBorder="1" applyAlignment="1">
      <alignment horizontal="right" vertical="center"/>
    </xf>
    <xf numFmtId="4" fontId="0" fillId="0" borderId="42" xfId="0" applyNumberFormat="1" applyFont="1" applyBorder="1" applyAlignment="1">
      <alignment horizontal="right" vertical="center"/>
    </xf>
    <xf numFmtId="4" fontId="0" fillId="0" borderId="40" xfId="0" applyNumberFormat="1" applyFont="1" applyBorder="1" applyAlignment="1">
      <alignment horizontal="right" vertical="center"/>
    </xf>
    <xf numFmtId="4" fontId="0" fillId="0" borderId="40" xfId="0" applyNumberFormat="1" applyBorder="1" applyAlignment="1">
      <alignment horizontal="right" vertical="center"/>
    </xf>
    <xf numFmtId="4" fontId="7" fillId="6" borderId="46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5" fillId="6" borderId="27" xfId="0" applyFont="1" applyFill="1" applyBorder="1" applyAlignment="1">
      <alignment horizontal="left" vertical="center"/>
    </xf>
    <xf numFmtId="0" fontId="5" fillId="6" borderId="38" xfId="0" applyFont="1" applyFill="1" applyBorder="1" applyAlignment="1">
      <alignment horizontal="left" vertical="center"/>
    </xf>
    <xf numFmtId="0" fontId="5" fillId="6" borderId="39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workbookViewId="0" topLeftCell="A1">
      <selection activeCell="D51" sqref="D51"/>
    </sheetView>
  </sheetViews>
  <sheetFormatPr defaultColWidth="9.140625" defaultRowHeight="12.75"/>
  <cols>
    <col min="1" max="1" width="6.140625" style="1" customWidth="1"/>
    <col min="2" max="2" width="4.7109375" style="0" customWidth="1"/>
    <col min="3" max="3" width="6.140625" style="0" customWidth="1"/>
    <col min="4" max="4" width="10.00390625" style="0" customWidth="1"/>
    <col min="5" max="5" width="7.140625" style="0" customWidth="1"/>
    <col min="6" max="6" width="14.8515625" style="0" customWidth="1"/>
    <col min="7" max="7" width="35.8515625" style="0" customWidth="1"/>
    <col min="8" max="8" width="5.140625" style="1" customWidth="1"/>
    <col min="9" max="9" width="9.57421875" style="0" customWidth="1"/>
    <col min="10" max="10" width="10.140625" style="0" customWidth="1"/>
    <col min="11" max="11" width="13.00390625" style="1" customWidth="1"/>
    <col min="12" max="12" width="9.28125" style="0" customWidth="1"/>
    <col min="13" max="13" width="5.57421875" style="0" customWidth="1"/>
  </cols>
  <sheetData>
    <row r="2" spans="1:11" ht="12.75">
      <c r="A2" s="227" t="s">
        <v>32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4" spans="1:11" ht="13.5" customHeight="1">
      <c r="A4" s="2" t="s">
        <v>34</v>
      </c>
      <c r="B4" s="3" t="s">
        <v>0</v>
      </c>
      <c r="C4" s="3" t="s">
        <v>2</v>
      </c>
      <c r="D4" s="3" t="s">
        <v>1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33</v>
      </c>
      <c r="J4" s="3" t="s">
        <v>41</v>
      </c>
      <c r="K4" s="3" t="s">
        <v>40</v>
      </c>
    </row>
    <row r="5" spans="1:11" ht="12" customHeight="1">
      <c r="A5" s="4" t="s">
        <v>7</v>
      </c>
      <c r="B5" s="4">
        <v>0</v>
      </c>
      <c r="C5" s="4">
        <v>4111</v>
      </c>
      <c r="D5" s="4">
        <v>0</v>
      </c>
      <c r="E5" s="4">
        <v>98193</v>
      </c>
      <c r="F5" s="5" t="s">
        <v>12</v>
      </c>
      <c r="G5" s="5" t="s">
        <v>14</v>
      </c>
      <c r="H5" s="4">
        <v>2008</v>
      </c>
      <c r="I5" s="6">
        <v>0</v>
      </c>
      <c r="J5" s="14">
        <v>175</v>
      </c>
      <c r="K5" s="11">
        <v>175</v>
      </c>
    </row>
    <row r="6" spans="1:11" ht="12" customHeight="1">
      <c r="A6" s="4" t="s">
        <v>7</v>
      </c>
      <c r="B6" s="4">
        <v>0</v>
      </c>
      <c r="C6" s="4">
        <v>4111</v>
      </c>
      <c r="D6" s="4">
        <v>0</v>
      </c>
      <c r="E6" s="4">
        <v>98116</v>
      </c>
      <c r="F6" s="5" t="s">
        <v>8</v>
      </c>
      <c r="G6" s="5" t="s">
        <v>27</v>
      </c>
      <c r="H6" s="4">
        <v>2008</v>
      </c>
      <c r="I6" s="6">
        <v>0</v>
      </c>
      <c r="J6" s="14">
        <v>361.809</v>
      </c>
      <c r="K6" s="11">
        <v>361.81</v>
      </c>
    </row>
    <row r="7" spans="1:13" ht="12" customHeight="1">
      <c r="A7" s="4" t="s">
        <v>7</v>
      </c>
      <c r="B7" s="4">
        <v>0</v>
      </c>
      <c r="C7" s="4">
        <v>4111</v>
      </c>
      <c r="D7" s="4">
        <v>0</v>
      </c>
      <c r="E7" s="4">
        <v>98216</v>
      </c>
      <c r="F7" s="5" t="s">
        <v>28</v>
      </c>
      <c r="G7" s="5" t="s">
        <v>29</v>
      </c>
      <c r="H7" s="4">
        <v>2008</v>
      </c>
      <c r="I7" s="6">
        <v>0</v>
      </c>
      <c r="J7" s="14">
        <v>210.69</v>
      </c>
      <c r="K7" s="11">
        <v>729.26</v>
      </c>
      <c r="L7" s="16">
        <f>K5+K6+K7</f>
        <v>1266.07</v>
      </c>
      <c r="M7">
        <v>4111</v>
      </c>
    </row>
    <row r="8" spans="1:11" ht="12" customHeight="1">
      <c r="A8" s="4" t="s">
        <v>7</v>
      </c>
      <c r="B8" s="4">
        <v>0</v>
      </c>
      <c r="C8" s="4">
        <v>4112</v>
      </c>
      <c r="D8" s="4">
        <v>7218</v>
      </c>
      <c r="E8" s="4">
        <v>0</v>
      </c>
      <c r="F8" s="5" t="s">
        <v>10</v>
      </c>
      <c r="G8" s="5" t="s">
        <v>23</v>
      </c>
      <c r="H8" s="4">
        <v>2008</v>
      </c>
      <c r="I8" s="6">
        <v>18349</v>
      </c>
      <c r="J8" s="14">
        <v>18516.19</v>
      </c>
      <c r="K8" s="11">
        <v>15125</v>
      </c>
    </row>
    <row r="9" spans="1:13" ht="12" customHeight="1">
      <c r="A9" s="4" t="s">
        <v>7</v>
      </c>
      <c r="B9" s="4">
        <v>0</v>
      </c>
      <c r="C9" s="4">
        <v>4112</v>
      </c>
      <c r="D9" s="4">
        <v>0</v>
      </c>
      <c r="E9" s="4">
        <v>0</v>
      </c>
      <c r="F9" s="5" t="s">
        <v>10</v>
      </c>
      <c r="G9" s="5" t="s">
        <v>24</v>
      </c>
      <c r="H9" s="4">
        <v>2008</v>
      </c>
      <c r="I9" s="6">
        <v>1638</v>
      </c>
      <c r="J9" s="14">
        <v>1638</v>
      </c>
      <c r="K9" s="11">
        <v>0</v>
      </c>
      <c r="L9" s="16">
        <f>K8+K9</f>
        <v>15125</v>
      </c>
      <c r="M9">
        <v>4112</v>
      </c>
    </row>
    <row r="10" spans="1:11" ht="12" customHeight="1">
      <c r="A10" s="4" t="s">
        <v>7</v>
      </c>
      <c r="B10" s="4">
        <v>0</v>
      </c>
      <c r="C10" s="4">
        <v>4116</v>
      </c>
      <c r="D10" s="4">
        <v>0</v>
      </c>
      <c r="E10" s="4">
        <v>13305</v>
      </c>
      <c r="F10" s="5" t="s">
        <v>10</v>
      </c>
      <c r="G10" s="5" t="s">
        <v>11</v>
      </c>
      <c r="H10" s="4">
        <v>2008</v>
      </c>
      <c r="I10" s="6">
        <v>0</v>
      </c>
      <c r="J10" s="14">
        <v>0</v>
      </c>
      <c r="K10" s="11">
        <v>375</v>
      </c>
    </row>
    <row r="11" spans="1:11" ht="12" customHeight="1">
      <c r="A11" s="4" t="s">
        <v>7</v>
      </c>
      <c r="B11" s="4">
        <v>0</v>
      </c>
      <c r="C11" s="4">
        <v>4116</v>
      </c>
      <c r="D11" s="4">
        <v>0</v>
      </c>
      <c r="E11" s="4">
        <v>34053</v>
      </c>
      <c r="F11" s="5" t="s">
        <v>10</v>
      </c>
      <c r="G11" s="5" t="s">
        <v>17</v>
      </c>
      <c r="H11" s="4">
        <v>2008</v>
      </c>
      <c r="I11" s="6">
        <v>0</v>
      </c>
      <c r="J11" s="14">
        <v>14</v>
      </c>
      <c r="K11" s="11">
        <v>14</v>
      </c>
    </row>
    <row r="12" spans="1:11" ht="12" customHeight="1">
      <c r="A12" s="4" t="s">
        <v>7</v>
      </c>
      <c r="B12" s="4">
        <v>0</v>
      </c>
      <c r="C12" s="4">
        <v>4116</v>
      </c>
      <c r="D12" s="4">
        <v>0</v>
      </c>
      <c r="E12" s="4">
        <v>13235</v>
      </c>
      <c r="F12" s="5" t="s">
        <v>10</v>
      </c>
      <c r="G12" s="5" t="s">
        <v>18</v>
      </c>
      <c r="H12" s="4">
        <v>2008</v>
      </c>
      <c r="I12" s="6">
        <v>25115</v>
      </c>
      <c r="J12" s="14">
        <v>26605</v>
      </c>
      <c r="K12" s="11">
        <v>20370</v>
      </c>
    </row>
    <row r="13" spans="1:11" ht="12" customHeight="1">
      <c r="A13" s="4" t="s">
        <v>7</v>
      </c>
      <c r="B13" s="4">
        <v>0</v>
      </c>
      <c r="C13" s="4">
        <v>4116</v>
      </c>
      <c r="D13" s="4">
        <v>0</v>
      </c>
      <c r="E13" s="4">
        <v>29004</v>
      </c>
      <c r="F13" s="5" t="s">
        <v>10</v>
      </c>
      <c r="G13" s="5" t="s">
        <v>21</v>
      </c>
      <c r="H13" s="4">
        <v>2008</v>
      </c>
      <c r="I13" s="6">
        <v>50</v>
      </c>
      <c r="J13" s="14">
        <v>50</v>
      </c>
      <c r="K13" s="11">
        <v>21.25</v>
      </c>
    </row>
    <row r="14" spans="1:11" ht="12" customHeight="1">
      <c r="A14" s="4" t="s">
        <v>7</v>
      </c>
      <c r="B14" s="4">
        <v>0</v>
      </c>
      <c r="C14" s="4">
        <v>4116</v>
      </c>
      <c r="D14" s="4">
        <v>0</v>
      </c>
      <c r="E14" s="4">
        <v>29008</v>
      </c>
      <c r="F14" s="5" t="s">
        <v>10</v>
      </c>
      <c r="G14" s="5" t="s">
        <v>22</v>
      </c>
      <c r="H14" s="4">
        <v>2008</v>
      </c>
      <c r="I14" s="6">
        <v>260</v>
      </c>
      <c r="J14" s="14">
        <v>260</v>
      </c>
      <c r="K14" s="11">
        <v>198</v>
      </c>
    </row>
    <row r="15" spans="1:11" ht="12" customHeight="1">
      <c r="A15" s="4" t="s">
        <v>7</v>
      </c>
      <c r="B15" s="4">
        <v>0</v>
      </c>
      <c r="C15" s="4">
        <v>4116</v>
      </c>
      <c r="D15" s="4">
        <v>0</v>
      </c>
      <c r="E15" s="4">
        <v>13306</v>
      </c>
      <c r="F15" s="5" t="s">
        <v>10</v>
      </c>
      <c r="G15" s="5" t="s">
        <v>25</v>
      </c>
      <c r="H15" s="4">
        <v>2008</v>
      </c>
      <c r="I15" s="6">
        <v>10261</v>
      </c>
      <c r="J15" s="14">
        <v>10261</v>
      </c>
      <c r="K15" s="11">
        <v>5540</v>
      </c>
    </row>
    <row r="16" spans="1:11" ht="12" customHeight="1">
      <c r="A16" s="18">
        <v>23110</v>
      </c>
      <c r="B16" s="18">
        <v>0</v>
      </c>
      <c r="C16" s="18">
        <v>4116</v>
      </c>
      <c r="D16" s="18">
        <v>0</v>
      </c>
      <c r="E16" s="18">
        <v>13101</v>
      </c>
      <c r="F16" s="19" t="s">
        <v>8</v>
      </c>
      <c r="G16" s="19" t="s">
        <v>42</v>
      </c>
      <c r="H16" s="18">
        <v>2008</v>
      </c>
      <c r="I16" s="20">
        <v>0</v>
      </c>
      <c r="J16" s="21">
        <v>0</v>
      </c>
      <c r="K16" s="22">
        <v>20.5</v>
      </c>
    </row>
    <row r="17" spans="1:13" ht="12" customHeight="1">
      <c r="A17" s="4" t="s">
        <v>7</v>
      </c>
      <c r="B17" s="4">
        <v>0</v>
      </c>
      <c r="C17" s="4">
        <v>4116</v>
      </c>
      <c r="D17" s="4">
        <v>0</v>
      </c>
      <c r="E17" s="4">
        <v>0</v>
      </c>
      <c r="F17" s="5" t="s">
        <v>8</v>
      </c>
      <c r="G17" s="5" t="s">
        <v>30</v>
      </c>
      <c r="H17" s="4">
        <v>2008</v>
      </c>
      <c r="I17" s="6">
        <v>0</v>
      </c>
      <c r="J17" s="14">
        <v>30</v>
      </c>
      <c r="K17" s="11">
        <v>0</v>
      </c>
      <c r="L17" s="16">
        <f>K10+K11+K12+K13+K14+K15+K16+K17</f>
        <v>26538.75</v>
      </c>
      <c r="M17">
        <v>4116</v>
      </c>
    </row>
    <row r="18" spans="1:11" ht="12" customHeight="1">
      <c r="A18" s="7">
        <v>23110</v>
      </c>
      <c r="B18" s="7">
        <v>0</v>
      </c>
      <c r="C18" s="7">
        <v>4121</v>
      </c>
      <c r="D18" s="7">
        <v>3113.3111</v>
      </c>
      <c r="E18" s="7">
        <v>0</v>
      </c>
      <c r="F18" s="8" t="s">
        <v>8</v>
      </c>
      <c r="G18" s="8" t="s">
        <v>35</v>
      </c>
      <c r="H18" s="7">
        <v>2008</v>
      </c>
      <c r="I18" s="9">
        <v>1600</v>
      </c>
      <c r="J18" s="15">
        <v>1600</v>
      </c>
      <c r="K18" s="12">
        <v>761</v>
      </c>
    </row>
    <row r="19" spans="1:11" ht="12" customHeight="1">
      <c r="A19" s="7">
        <v>23110</v>
      </c>
      <c r="B19" s="7">
        <v>0</v>
      </c>
      <c r="C19" s="7">
        <v>4121</v>
      </c>
      <c r="D19" s="7">
        <v>4351</v>
      </c>
      <c r="E19" s="7">
        <v>0</v>
      </c>
      <c r="F19" s="8" t="s">
        <v>39</v>
      </c>
      <c r="G19" s="8" t="s">
        <v>36</v>
      </c>
      <c r="H19" s="7">
        <v>2008</v>
      </c>
      <c r="I19" s="9">
        <v>100</v>
      </c>
      <c r="J19" s="15">
        <v>100</v>
      </c>
      <c r="K19" s="12">
        <v>108</v>
      </c>
    </row>
    <row r="20" spans="1:13" ht="12" customHeight="1">
      <c r="A20" s="7">
        <v>23110</v>
      </c>
      <c r="B20" s="7">
        <v>0</v>
      </c>
      <c r="C20" s="7">
        <v>4121</v>
      </c>
      <c r="D20" s="7">
        <v>5512</v>
      </c>
      <c r="E20" s="7">
        <v>0</v>
      </c>
      <c r="F20" s="8" t="s">
        <v>37</v>
      </c>
      <c r="G20" s="8" t="s">
        <v>36</v>
      </c>
      <c r="H20" s="7">
        <v>2008</v>
      </c>
      <c r="I20" s="9">
        <v>0</v>
      </c>
      <c r="J20" s="15">
        <v>2</v>
      </c>
      <c r="K20" s="12">
        <v>2</v>
      </c>
      <c r="L20" s="16">
        <f>K18+K19+K20</f>
        <v>871</v>
      </c>
      <c r="M20">
        <v>4121</v>
      </c>
    </row>
    <row r="21" spans="1:11" ht="12" customHeight="1">
      <c r="A21" s="4" t="s">
        <v>7</v>
      </c>
      <c r="B21" s="4">
        <v>0</v>
      </c>
      <c r="C21" s="4">
        <v>4122</v>
      </c>
      <c r="D21" s="4">
        <v>3749</v>
      </c>
      <c r="E21" s="4">
        <v>0</v>
      </c>
      <c r="F21" s="5" t="s">
        <v>8</v>
      </c>
      <c r="G21" s="5" t="s">
        <v>9</v>
      </c>
      <c r="H21" s="4">
        <v>2008</v>
      </c>
      <c r="I21" s="6">
        <v>0</v>
      </c>
      <c r="J21" s="14">
        <v>40</v>
      </c>
      <c r="K21" s="11">
        <v>40</v>
      </c>
    </row>
    <row r="22" spans="1:11" ht="12" customHeight="1">
      <c r="A22" s="4" t="s">
        <v>7</v>
      </c>
      <c r="B22" s="4">
        <v>0</v>
      </c>
      <c r="C22" s="4">
        <v>4122</v>
      </c>
      <c r="D22" s="4">
        <v>2219</v>
      </c>
      <c r="E22" s="4">
        <v>0</v>
      </c>
      <c r="F22" s="5" t="s">
        <v>12</v>
      </c>
      <c r="G22" s="5" t="s">
        <v>15</v>
      </c>
      <c r="H22" s="4">
        <v>2008</v>
      </c>
      <c r="I22" s="6">
        <v>0</v>
      </c>
      <c r="J22" s="14">
        <v>170</v>
      </c>
      <c r="K22" s="11">
        <v>170</v>
      </c>
    </row>
    <row r="23" spans="1:11" ht="12" customHeight="1">
      <c r="A23" s="4" t="s">
        <v>20</v>
      </c>
      <c r="B23" s="4">
        <v>0</v>
      </c>
      <c r="C23" s="4">
        <v>4122</v>
      </c>
      <c r="D23" s="4">
        <v>0</v>
      </c>
      <c r="E23" s="4">
        <v>0</v>
      </c>
      <c r="F23" s="5" t="s">
        <v>8</v>
      </c>
      <c r="G23" s="5" t="s">
        <v>19</v>
      </c>
      <c r="H23" s="4">
        <v>2008</v>
      </c>
      <c r="I23" s="6">
        <v>400</v>
      </c>
      <c r="J23" s="14">
        <v>400</v>
      </c>
      <c r="K23" s="11">
        <v>759</v>
      </c>
    </row>
    <row r="24" spans="1:11" ht="12.75">
      <c r="A24" s="4" t="s">
        <v>7</v>
      </c>
      <c r="B24" s="4">
        <v>0</v>
      </c>
      <c r="C24" s="4">
        <v>4122</v>
      </c>
      <c r="D24" s="4">
        <v>3314</v>
      </c>
      <c r="E24" s="4">
        <v>0</v>
      </c>
      <c r="F24" s="5" t="s">
        <v>12</v>
      </c>
      <c r="G24" s="5" t="s">
        <v>26</v>
      </c>
      <c r="H24" s="4">
        <v>2008</v>
      </c>
      <c r="I24" s="6">
        <v>0</v>
      </c>
      <c r="J24" s="14">
        <v>312</v>
      </c>
      <c r="K24" s="11">
        <v>312</v>
      </c>
    </row>
    <row r="25" spans="1:11" ht="12.75">
      <c r="A25" s="4" t="s">
        <v>7</v>
      </c>
      <c r="B25" s="4">
        <v>0</v>
      </c>
      <c r="C25" s="4">
        <v>4122</v>
      </c>
      <c r="D25" s="4">
        <v>1031</v>
      </c>
      <c r="E25" s="4">
        <v>0</v>
      </c>
      <c r="F25" s="5" t="s">
        <v>8</v>
      </c>
      <c r="G25" s="5" t="s">
        <v>31</v>
      </c>
      <c r="H25" s="4">
        <v>2008</v>
      </c>
      <c r="I25" s="6">
        <v>0</v>
      </c>
      <c r="J25" s="14">
        <v>30.76</v>
      </c>
      <c r="K25" s="11">
        <v>30.76</v>
      </c>
    </row>
    <row r="26" spans="1:13" ht="12.75">
      <c r="A26" s="4">
        <v>23110</v>
      </c>
      <c r="B26" s="4">
        <v>0</v>
      </c>
      <c r="C26" s="4">
        <v>4122</v>
      </c>
      <c r="D26" s="4">
        <v>4122</v>
      </c>
      <c r="E26" s="4">
        <v>0</v>
      </c>
      <c r="F26" s="5" t="s">
        <v>12</v>
      </c>
      <c r="G26" s="5" t="s">
        <v>13</v>
      </c>
      <c r="H26" s="4">
        <v>2008</v>
      </c>
      <c r="I26" s="6">
        <v>0</v>
      </c>
      <c r="J26" s="14">
        <v>0</v>
      </c>
      <c r="K26" s="11">
        <v>30.83</v>
      </c>
      <c r="L26" s="16">
        <f>K21+K22+K23+K24+K25+K26</f>
        <v>1342.59</v>
      </c>
      <c r="M26">
        <v>4122</v>
      </c>
    </row>
    <row r="27" spans="1:13" ht="12.75">
      <c r="A27" s="4" t="s">
        <v>7</v>
      </c>
      <c r="B27" s="4">
        <v>0</v>
      </c>
      <c r="C27" s="4">
        <v>4222</v>
      </c>
      <c r="D27" s="4">
        <v>400</v>
      </c>
      <c r="E27" s="4">
        <v>0</v>
      </c>
      <c r="F27" s="5" t="s">
        <v>12</v>
      </c>
      <c r="G27" s="5" t="s">
        <v>16</v>
      </c>
      <c r="H27" s="4">
        <v>2008</v>
      </c>
      <c r="I27" s="6">
        <v>0</v>
      </c>
      <c r="J27" s="14">
        <v>250</v>
      </c>
      <c r="K27" s="11">
        <v>250</v>
      </c>
      <c r="L27" s="17">
        <v>250</v>
      </c>
      <c r="M27">
        <v>4222</v>
      </c>
    </row>
    <row r="28" spans="1:11" ht="12.75">
      <c r="A28" s="7"/>
      <c r="B28" s="8"/>
      <c r="C28" s="8"/>
      <c r="D28" s="8"/>
      <c r="E28" s="8"/>
      <c r="F28" s="5" t="s">
        <v>38</v>
      </c>
      <c r="G28" s="8"/>
      <c r="H28" s="7"/>
      <c r="I28" s="10">
        <f>SUM(I5:I27)</f>
        <v>57773</v>
      </c>
      <c r="J28" s="10">
        <f>SUM(J5:J27)</f>
        <v>61026.449</v>
      </c>
      <c r="K28" s="13">
        <f>SUM(K5:K27)</f>
        <v>45393.41</v>
      </c>
    </row>
    <row r="30" ht="12.75">
      <c r="A30" s="23" t="s">
        <v>43</v>
      </c>
    </row>
  </sheetData>
  <mergeCells count="1">
    <mergeCell ref="A2:K2"/>
  </mergeCells>
  <printOptions/>
  <pageMargins left="0.75" right="0.75" top="1" bottom="1" header="0.4921259845" footer="0.4921259845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D49" sqref="D49"/>
    </sheetView>
  </sheetViews>
  <sheetFormatPr defaultColWidth="9.140625" defaultRowHeight="12" customHeight="1"/>
  <cols>
    <col min="1" max="5" width="8.7109375" style="1" customWidth="1"/>
    <col min="6" max="6" width="14.8515625" style="0" customWidth="1"/>
    <col min="7" max="7" width="35.8515625" style="0" customWidth="1"/>
    <col min="8" max="8" width="9.57421875" style="27" customWidth="1"/>
    <col min="9" max="9" width="10.140625" style="27" customWidth="1"/>
    <col min="10" max="10" width="13.00390625" style="29" customWidth="1"/>
    <col min="11" max="11" width="12.57421875" style="0" customWidth="1"/>
    <col min="12" max="12" width="5.57421875" style="0" customWidth="1"/>
  </cols>
  <sheetData>
    <row r="1" spans="1:10" ht="16.5" customHeight="1">
      <c r="A1" s="230" t="s">
        <v>47</v>
      </c>
      <c r="B1" s="230"/>
      <c r="C1" s="230"/>
      <c r="D1" s="230"/>
      <c r="E1" s="230"/>
      <c r="F1" s="230"/>
      <c r="G1" s="230"/>
      <c r="H1" s="230"/>
      <c r="I1" s="230"/>
      <c r="J1" s="230"/>
    </row>
    <row r="3" spans="8:10" ht="12" customHeight="1">
      <c r="H3" s="228" t="s">
        <v>48</v>
      </c>
      <c r="I3" s="229"/>
      <c r="J3" s="30" t="s">
        <v>40</v>
      </c>
    </row>
    <row r="4" spans="1:10" ht="12.75" customHeight="1" thickBot="1">
      <c r="A4" s="28" t="s">
        <v>34</v>
      </c>
      <c r="B4" s="28" t="s">
        <v>0</v>
      </c>
      <c r="C4" s="28" t="s">
        <v>2</v>
      </c>
      <c r="D4" s="28" t="s">
        <v>1</v>
      </c>
      <c r="E4" s="28" t="s">
        <v>3</v>
      </c>
      <c r="F4" s="28" t="s">
        <v>4</v>
      </c>
      <c r="G4" s="28" t="s">
        <v>5</v>
      </c>
      <c r="H4" s="30" t="s">
        <v>49</v>
      </c>
      <c r="I4" s="30" t="s">
        <v>44</v>
      </c>
      <c r="J4" s="31" t="s">
        <v>45</v>
      </c>
    </row>
    <row r="5" spans="1:10" ht="12" customHeight="1">
      <c r="A5" s="32">
        <v>23110</v>
      </c>
      <c r="B5" s="33">
        <v>0</v>
      </c>
      <c r="C5" s="33">
        <v>4111</v>
      </c>
      <c r="D5" s="33">
        <v>0</v>
      </c>
      <c r="E5" s="33">
        <v>98193</v>
      </c>
      <c r="F5" s="34" t="s">
        <v>12</v>
      </c>
      <c r="G5" s="34" t="s">
        <v>50</v>
      </c>
      <c r="H5" s="35">
        <v>0</v>
      </c>
      <c r="I5" s="36">
        <v>175</v>
      </c>
      <c r="J5" s="51">
        <v>175000</v>
      </c>
    </row>
    <row r="6" spans="1:14" ht="12" customHeight="1">
      <c r="A6" s="37">
        <v>23110</v>
      </c>
      <c r="B6" s="7">
        <v>0</v>
      </c>
      <c r="C6" s="7">
        <v>4111</v>
      </c>
      <c r="D6" s="7">
        <v>0</v>
      </c>
      <c r="E6" s="7">
        <v>98116</v>
      </c>
      <c r="F6" s="8" t="s">
        <v>8</v>
      </c>
      <c r="G6" s="8" t="s">
        <v>51</v>
      </c>
      <c r="H6" s="9">
        <v>0</v>
      </c>
      <c r="I6" s="9">
        <v>361.81</v>
      </c>
      <c r="J6" s="52">
        <v>361809</v>
      </c>
      <c r="N6" s="24"/>
    </row>
    <row r="7" spans="1:10" ht="12" customHeight="1">
      <c r="A7" s="37">
        <v>23110</v>
      </c>
      <c r="B7" s="7">
        <v>0</v>
      </c>
      <c r="C7" s="7">
        <v>4111</v>
      </c>
      <c r="D7" s="7">
        <v>0</v>
      </c>
      <c r="E7" s="7">
        <v>98216</v>
      </c>
      <c r="F7" s="8" t="s">
        <v>28</v>
      </c>
      <c r="G7" s="8" t="s">
        <v>52</v>
      </c>
      <c r="H7" s="9">
        <v>0</v>
      </c>
      <c r="I7" s="9">
        <v>988.54</v>
      </c>
      <c r="J7" s="52">
        <v>988541</v>
      </c>
    </row>
    <row r="8" spans="1:10" ht="12" customHeight="1" thickBot="1">
      <c r="A8" s="43"/>
      <c r="B8" s="26"/>
      <c r="C8" s="26"/>
      <c r="D8" s="26"/>
      <c r="E8" s="26"/>
      <c r="F8" s="25"/>
      <c r="G8" s="44" t="s">
        <v>46</v>
      </c>
      <c r="H8" s="45">
        <f>SUM(H5:H7)</f>
        <v>0</v>
      </c>
      <c r="I8" s="50">
        <f>SUM(I5:I7)</f>
        <v>1525.35</v>
      </c>
      <c r="J8" s="53">
        <f>SUM(J5:J7)</f>
        <v>1525350</v>
      </c>
    </row>
    <row r="9" spans="1:10" ht="12" customHeight="1">
      <c r="A9" s="32">
        <v>23110</v>
      </c>
      <c r="B9" s="33">
        <v>0</v>
      </c>
      <c r="C9" s="33">
        <v>4112</v>
      </c>
      <c r="D9" s="33">
        <v>7218</v>
      </c>
      <c r="E9" s="33">
        <v>0</v>
      </c>
      <c r="F9" s="47" t="s">
        <v>10</v>
      </c>
      <c r="G9" s="47" t="s">
        <v>53</v>
      </c>
      <c r="H9" s="48">
        <v>18349</v>
      </c>
      <c r="I9" s="36">
        <v>18516.19</v>
      </c>
      <c r="J9" s="51"/>
    </row>
    <row r="10" spans="1:10" ht="12" customHeight="1">
      <c r="A10" s="37">
        <v>23110</v>
      </c>
      <c r="B10" s="7">
        <v>0</v>
      </c>
      <c r="C10" s="7">
        <v>4112</v>
      </c>
      <c r="D10" s="7">
        <v>0</v>
      </c>
      <c r="E10" s="7">
        <v>0</v>
      </c>
      <c r="F10" s="46" t="s">
        <v>10</v>
      </c>
      <c r="G10" s="46" t="s">
        <v>54</v>
      </c>
      <c r="H10" s="49">
        <v>1638</v>
      </c>
      <c r="I10" s="9">
        <v>1638</v>
      </c>
      <c r="J10" s="52"/>
    </row>
    <row r="11" spans="1:10" ht="12" customHeight="1" thickBot="1">
      <c r="A11" s="43"/>
      <c r="B11" s="26"/>
      <c r="C11" s="26"/>
      <c r="D11" s="26"/>
      <c r="E11" s="26"/>
      <c r="F11" s="25"/>
      <c r="G11" s="44" t="s">
        <v>55</v>
      </c>
      <c r="H11" s="45">
        <f>SUM(H9:H10)</f>
        <v>19987</v>
      </c>
      <c r="I11" s="54">
        <f>SUM(I9:I10)</f>
        <v>20154.19</v>
      </c>
      <c r="J11" s="55">
        <v>18496648</v>
      </c>
    </row>
    <row r="12" spans="1:10" ht="12" customHeight="1">
      <c r="A12" s="32">
        <v>23110</v>
      </c>
      <c r="B12" s="33">
        <v>0</v>
      </c>
      <c r="C12" s="33">
        <v>4116</v>
      </c>
      <c r="D12" s="33">
        <v>0</v>
      </c>
      <c r="E12" s="33">
        <v>13305</v>
      </c>
      <c r="F12" s="47" t="s">
        <v>10</v>
      </c>
      <c r="G12" s="34" t="s">
        <v>56</v>
      </c>
      <c r="H12" s="36">
        <v>0</v>
      </c>
      <c r="I12" s="36">
        <v>500</v>
      </c>
      <c r="J12" s="51">
        <v>500000</v>
      </c>
    </row>
    <row r="13" spans="1:10" ht="12" customHeight="1">
      <c r="A13" s="37">
        <v>23110</v>
      </c>
      <c r="B13" s="7">
        <v>0</v>
      </c>
      <c r="C13" s="7">
        <v>4116</v>
      </c>
      <c r="D13" s="7">
        <v>0</v>
      </c>
      <c r="E13" s="7">
        <v>34053</v>
      </c>
      <c r="F13" s="46" t="s">
        <v>10</v>
      </c>
      <c r="G13" s="8" t="s">
        <v>57</v>
      </c>
      <c r="H13" s="9">
        <v>0</v>
      </c>
      <c r="I13" s="9">
        <v>14</v>
      </c>
      <c r="J13" s="52">
        <v>14000</v>
      </c>
    </row>
    <row r="14" spans="1:10" ht="12" customHeight="1">
      <c r="A14" s="37">
        <v>23110</v>
      </c>
      <c r="B14" s="7">
        <v>0</v>
      </c>
      <c r="C14" s="7">
        <v>4116</v>
      </c>
      <c r="D14" s="7">
        <v>0</v>
      </c>
      <c r="E14" s="7">
        <v>13235</v>
      </c>
      <c r="F14" s="46" t="s">
        <v>10</v>
      </c>
      <c r="G14" s="8" t="s">
        <v>58</v>
      </c>
      <c r="H14" s="9">
        <v>25115</v>
      </c>
      <c r="I14" s="56">
        <v>27684</v>
      </c>
      <c r="J14" s="57">
        <v>25134000</v>
      </c>
    </row>
    <row r="15" spans="1:10" ht="12" customHeight="1">
      <c r="A15" s="37">
        <v>23110</v>
      </c>
      <c r="B15" s="7">
        <v>0</v>
      </c>
      <c r="C15" s="7">
        <v>4116</v>
      </c>
      <c r="D15" s="7">
        <v>0</v>
      </c>
      <c r="E15" s="7">
        <v>29004</v>
      </c>
      <c r="F15" s="46" t="s">
        <v>10</v>
      </c>
      <c r="G15" s="8" t="s">
        <v>59</v>
      </c>
      <c r="H15" s="9">
        <v>50</v>
      </c>
      <c r="I15" s="56">
        <v>50</v>
      </c>
      <c r="J15" s="57">
        <v>51200</v>
      </c>
    </row>
    <row r="16" spans="1:10" ht="12" customHeight="1">
      <c r="A16" s="37">
        <v>23110</v>
      </c>
      <c r="B16" s="7">
        <v>0</v>
      </c>
      <c r="C16" s="7">
        <v>4116</v>
      </c>
      <c r="D16" s="7">
        <v>0</v>
      </c>
      <c r="E16" s="7">
        <v>29008</v>
      </c>
      <c r="F16" s="46" t="s">
        <v>10</v>
      </c>
      <c r="G16" s="8" t="s">
        <v>60</v>
      </c>
      <c r="H16" s="9">
        <v>260</v>
      </c>
      <c r="I16" s="56">
        <v>260</v>
      </c>
      <c r="J16" s="57">
        <v>198052</v>
      </c>
    </row>
    <row r="17" spans="1:10" ht="12" customHeight="1">
      <c r="A17" s="37">
        <v>23110</v>
      </c>
      <c r="B17" s="7">
        <v>0</v>
      </c>
      <c r="C17" s="7">
        <v>4116</v>
      </c>
      <c r="D17" s="7">
        <v>0</v>
      </c>
      <c r="E17" s="7">
        <v>13306</v>
      </c>
      <c r="F17" s="46" t="s">
        <v>10</v>
      </c>
      <c r="G17" s="8" t="s">
        <v>61</v>
      </c>
      <c r="H17" s="9">
        <v>10261</v>
      </c>
      <c r="I17" s="56">
        <v>7000</v>
      </c>
      <c r="J17" s="57">
        <v>5740000</v>
      </c>
    </row>
    <row r="18" spans="1:10" ht="12" customHeight="1">
      <c r="A18" s="37">
        <v>23110</v>
      </c>
      <c r="B18" s="7">
        <v>0</v>
      </c>
      <c r="C18" s="7">
        <v>4116</v>
      </c>
      <c r="D18" s="7">
        <v>0</v>
      </c>
      <c r="E18" s="7">
        <v>13101</v>
      </c>
      <c r="F18" s="46" t="s">
        <v>62</v>
      </c>
      <c r="G18" s="8" t="s">
        <v>63</v>
      </c>
      <c r="H18" s="9">
        <v>0</v>
      </c>
      <c r="I18" s="9">
        <v>30.7</v>
      </c>
      <c r="J18" s="52">
        <v>30699</v>
      </c>
    </row>
    <row r="19" spans="1:10" ht="12" customHeight="1">
      <c r="A19" s="37">
        <v>23110</v>
      </c>
      <c r="B19" s="7">
        <v>0</v>
      </c>
      <c r="C19" s="7">
        <v>4116</v>
      </c>
      <c r="D19" s="7">
        <v>0</v>
      </c>
      <c r="E19" s="7">
        <v>0</v>
      </c>
      <c r="F19" s="46" t="s">
        <v>8</v>
      </c>
      <c r="G19" s="8" t="s">
        <v>64</v>
      </c>
      <c r="H19" s="9">
        <v>0</v>
      </c>
      <c r="I19" s="9">
        <v>0</v>
      </c>
      <c r="J19" s="52">
        <v>0</v>
      </c>
    </row>
    <row r="20" spans="1:10" ht="12" customHeight="1" thickBot="1">
      <c r="A20" s="38"/>
      <c r="B20" s="39"/>
      <c r="C20" s="39"/>
      <c r="D20" s="39"/>
      <c r="E20" s="39"/>
      <c r="F20" s="40"/>
      <c r="G20" s="41" t="s">
        <v>65</v>
      </c>
      <c r="H20" s="42">
        <f>SUM(H12:H19)</f>
        <v>35686</v>
      </c>
      <c r="I20" s="42">
        <f>SUM(I12:I19)</f>
        <v>35538.7</v>
      </c>
      <c r="J20" s="58">
        <f>SUM(J12:J19)</f>
        <v>31667951</v>
      </c>
    </row>
    <row r="21" spans="1:10" ht="12" customHeight="1">
      <c r="A21" s="32">
        <v>23110</v>
      </c>
      <c r="B21" s="33">
        <v>0</v>
      </c>
      <c r="C21" s="33">
        <v>4121</v>
      </c>
      <c r="D21" s="33">
        <v>3111</v>
      </c>
      <c r="E21" s="33">
        <v>0</v>
      </c>
      <c r="F21" s="34" t="s">
        <v>8</v>
      </c>
      <c r="G21" s="34" t="s">
        <v>66</v>
      </c>
      <c r="H21" s="36"/>
      <c r="I21" s="63"/>
      <c r="J21" s="64">
        <v>57705</v>
      </c>
    </row>
    <row r="22" spans="1:10" ht="12" customHeight="1">
      <c r="A22" s="37">
        <v>23110</v>
      </c>
      <c r="B22" s="7">
        <v>0</v>
      </c>
      <c r="C22" s="7">
        <v>4121</v>
      </c>
      <c r="D22" s="7">
        <v>3113</v>
      </c>
      <c r="E22" s="7">
        <v>0</v>
      </c>
      <c r="F22" s="8" t="s">
        <v>8</v>
      </c>
      <c r="G22" s="8" t="s">
        <v>66</v>
      </c>
      <c r="H22" s="9">
        <v>1600</v>
      </c>
      <c r="I22" s="56">
        <v>1600</v>
      </c>
      <c r="J22" s="57">
        <v>1801703</v>
      </c>
    </row>
    <row r="23" spans="1:10" ht="12" customHeight="1">
      <c r="A23" s="37">
        <v>23110</v>
      </c>
      <c r="B23" s="7">
        <v>0</v>
      </c>
      <c r="C23" s="7">
        <v>4121</v>
      </c>
      <c r="D23" s="7">
        <v>4351</v>
      </c>
      <c r="E23" s="7">
        <v>0</v>
      </c>
      <c r="F23" s="8" t="s">
        <v>39</v>
      </c>
      <c r="G23" s="8" t="s">
        <v>67</v>
      </c>
      <c r="H23" s="9">
        <v>100</v>
      </c>
      <c r="I23" s="56">
        <v>100</v>
      </c>
      <c r="J23" s="57">
        <v>108105</v>
      </c>
    </row>
    <row r="24" spans="1:10" ht="12" customHeight="1">
      <c r="A24" s="37">
        <v>23110</v>
      </c>
      <c r="B24" s="7">
        <v>0</v>
      </c>
      <c r="C24" s="7">
        <v>4121</v>
      </c>
      <c r="D24" s="7">
        <v>5512</v>
      </c>
      <c r="E24" s="7">
        <v>0</v>
      </c>
      <c r="F24" s="8" t="s">
        <v>37</v>
      </c>
      <c r="G24" s="8" t="s">
        <v>67</v>
      </c>
      <c r="H24" s="9">
        <v>0</v>
      </c>
      <c r="I24" s="9">
        <v>2</v>
      </c>
      <c r="J24" s="52">
        <v>2000</v>
      </c>
    </row>
    <row r="25" spans="1:10" ht="12" customHeight="1" thickBot="1">
      <c r="A25" s="38"/>
      <c r="B25" s="39"/>
      <c r="C25" s="39"/>
      <c r="D25" s="39"/>
      <c r="E25" s="39"/>
      <c r="F25" s="40"/>
      <c r="G25" s="41" t="s">
        <v>68</v>
      </c>
      <c r="H25" s="42">
        <f>SUM(H21:H24)</f>
        <v>1700</v>
      </c>
      <c r="I25" s="42">
        <f>SUM(I21:I24)</f>
        <v>1702</v>
      </c>
      <c r="J25" s="58">
        <f>SUM(J21:J24)</f>
        <v>1969513</v>
      </c>
    </row>
    <row r="26" spans="1:10" ht="12" customHeight="1">
      <c r="A26" s="32">
        <v>23110</v>
      </c>
      <c r="B26" s="33">
        <v>0</v>
      </c>
      <c r="C26" s="33">
        <v>4122</v>
      </c>
      <c r="D26" s="33">
        <v>3749</v>
      </c>
      <c r="E26" s="33">
        <v>0</v>
      </c>
      <c r="F26" s="47" t="s">
        <v>8</v>
      </c>
      <c r="G26" s="47" t="s">
        <v>69</v>
      </c>
      <c r="H26" s="36">
        <v>0</v>
      </c>
      <c r="I26" s="36">
        <v>40</v>
      </c>
      <c r="J26" s="51">
        <v>40000</v>
      </c>
    </row>
    <row r="27" spans="1:10" ht="12" customHeight="1">
      <c r="A27" s="37">
        <v>23110</v>
      </c>
      <c r="B27" s="7">
        <v>0</v>
      </c>
      <c r="C27" s="7">
        <v>4122</v>
      </c>
      <c r="D27" s="7">
        <v>2219</v>
      </c>
      <c r="E27" s="7">
        <v>0</v>
      </c>
      <c r="F27" s="8" t="s">
        <v>12</v>
      </c>
      <c r="G27" s="8" t="s">
        <v>70</v>
      </c>
      <c r="H27" s="9">
        <v>0</v>
      </c>
      <c r="I27" s="9">
        <v>170</v>
      </c>
      <c r="J27" s="52">
        <v>170000</v>
      </c>
    </row>
    <row r="28" spans="1:10" ht="12" customHeight="1">
      <c r="A28" s="37">
        <v>23140</v>
      </c>
      <c r="B28" s="7">
        <v>0</v>
      </c>
      <c r="C28" s="7">
        <v>4122</v>
      </c>
      <c r="D28" s="7">
        <v>0</v>
      </c>
      <c r="E28" s="7">
        <v>0</v>
      </c>
      <c r="F28" s="8" t="s">
        <v>8</v>
      </c>
      <c r="G28" s="8" t="s">
        <v>71</v>
      </c>
      <c r="H28" s="9">
        <v>400</v>
      </c>
      <c r="I28" s="9">
        <v>758.99</v>
      </c>
      <c r="J28" s="52">
        <v>758992.89</v>
      </c>
    </row>
    <row r="29" spans="1:10" ht="12" customHeight="1">
      <c r="A29" s="37">
        <v>23110</v>
      </c>
      <c r="B29" s="7">
        <v>0</v>
      </c>
      <c r="C29" s="7">
        <v>4122</v>
      </c>
      <c r="D29" s="7">
        <v>3314</v>
      </c>
      <c r="E29" s="7">
        <v>0</v>
      </c>
      <c r="F29" s="8" t="s">
        <v>12</v>
      </c>
      <c r="G29" s="8" t="s">
        <v>72</v>
      </c>
      <c r="H29" s="9">
        <v>0</v>
      </c>
      <c r="I29" s="9">
        <v>312</v>
      </c>
      <c r="J29" s="52">
        <v>312000</v>
      </c>
    </row>
    <row r="30" spans="1:10" ht="12" customHeight="1">
      <c r="A30" s="37">
        <v>23110</v>
      </c>
      <c r="B30" s="7">
        <v>0</v>
      </c>
      <c r="C30" s="7">
        <v>4122</v>
      </c>
      <c r="D30" s="7">
        <v>1031</v>
      </c>
      <c r="E30" s="7">
        <v>0</v>
      </c>
      <c r="F30" s="8" t="s">
        <v>8</v>
      </c>
      <c r="G30" s="8" t="s">
        <v>73</v>
      </c>
      <c r="H30" s="9">
        <v>0</v>
      </c>
      <c r="I30" s="9">
        <v>30.76</v>
      </c>
      <c r="J30" s="52">
        <v>30758</v>
      </c>
    </row>
    <row r="31" spans="1:10" ht="12" customHeight="1">
      <c r="A31" s="37">
        <v>23110</v>
      </c>
      <c r="B31" s="7">
        <v>0</v>
      </c>
      <c r="C31" s="7">
        <v>4122</v>
      </c>
      <c r="D31" s="7">
        <v>4122</v>
      </c>
      <c r="E31" s="7">
        <v>0</v>
      </c>
      <c r="F31" s="46" t="s">
        <v>12</v>
      </c>
      <c r="G31" s="46" t="s">
        <v>74</v>
      </c>
      <c r="H31" s="9">
        <v>0</v>
      </c>
      <c r="I31" s="9">
        <v>30.83</v>
      </c>
      <c r="J31" s="52">
        <v>30832</v>
      </c>
    </row>
    <row r="32" spans="1:10" ht="12" customHeight="1" thickBot="1">
      <c r="A32" s="38"/>
      <c r="B32" s="39"/>
      <c r="C32" s="39"/>
      <c r="D32" s="39"/>
      <c r="E32" s="39"/>
      <c r="F32" s="40"/>
      <c r="G32" s="41" t="s">
        <v>75</v>
      </c>
      <c r="H32" s="42">
        <f>SUM(H26:H31)</f>
        <v>400</v>
      </c>
      <c r="I32" s="42">
        <f>SUM(I26:I31)</f>
        <v>1342.58</v>
      </c>
      <c r="J32" s="62">
        <f>SUM(J26:J31)</f>
        <v>1342582.8900000001</v>
      </c>
    </row>
    <row r="33" spans="1:10" ht="12" customHeight="1">
      <c r="A33" s="32">
        <v>22313</v>
      </c>
      <c r="B33" s="33">
        <v>0</v>
      </c>
      <c r="C33" s="33">
        <v>4216</v>
      </c>
      <c r="D33" s="33">
        <v>0</v>
      </c>
      <c r="E33" s="33">
        <v>35672</v>
      </c>
      <c r="F33" s="34" t="s">
        <v>10</v>
      </c>
      <c r="G33" s="67" t="s">
        <v>78</v>
      </c>
      <c r="H33" s="48">
        <v>0</v>
      </c>
      <c r="I33" s="68">
        <v>2500</v>
      </c>
      <c r="J33" s="69">
        <v>1967537</v>
      </c>
    </row>
    <row r="34" spans="1:10" ht="12" customHeight="1" thickBot="1">
      <c r="A34" s="38"/>
      <c r="B34" s="39"/>
      <c r="C34" s="39"/>
      <c r="D34" s="39"/>
      <c r="E34" s="39"/>
      <c r="F34" s="40"/>
      <c r="G34" s="41" t="s">
        <v>79</v>
      </c>
      <c r="H34" s="42">
        <f>SUM(H33)</f>
        <v>0</v>
      </c>
      <c r="I34" s="42">
        <f>SUM(I33)</f>
        <v>2500</v>
      </c>
      <c r="J34" s="62">
        <f>SUM(J33)</f>
        <v>1967537</v>
      </c>
    </row>
    <row r="35" spans="1:10" ht="12" customHeight="1">
      <c r="A35" s="65">
        <v>23110</v>
      </c>
      <c r="B35" s="59">
        <v>0</v>
      </c>
      <c r="C35" s="59">
        <v>4222</v>
      </c>
      <c r="D35" s="59">
        <v>400</v>
      </c>
      <c r="E35" s="59">
        <v>0</v>
      </c>
      <c r="F35" s="60" t="s">
        <v>12</v>
      </c>
      <c r="G35" s="60" t="s">
        <v>76</v>
      </c>
      <c r="H35" s="61">
        <v>0</v>
      </c>
      <c r="I35" s="61">
        <v>246</v>
      </c>
      <c r="J35" s="66">
        <v>246000</v>
      </c>
    </row>
    <row r="36" spans="1:10" ht="12" customHeight="1" thickBot="1">
      <c r="A36" s="38"/>
      <c r="B36" s="39"/>
      <c r="C36" s="39"/>
      <c r="D36" s="39"/>
      <c r="E36" s="39"/>
      <c r="F36" s="40"/>
      <c r="G36" s="41" t="s">
        <v>77</v>
      </c>
      <c r="H36" s="42">
        <f>SUM(H35)</f>
        <v>0</v>
      </c>
      <c r="I36" s="42">
        <f>SUM(I35)</f>
        <v>246</v>
      </c>
      <c r="J36" s="58">
        <f>SUM(J35)</f>
        <v>246000</v>
      </c>
    </row>
  </sheetData>
  <mergeCells count="2">
    <mergeCell ref="H3:I3"/>
    <mergeCell ref="A1:J1"/>
  </mergeCells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IV16384"/>
    </sheetView>
  </sheetViews>
  <sheetFormatPr defaultColWidth="9.140625" defaultRowHeight="12" customHeight="1"/>
  <cols>
    <col min="1" max="5" width="8.7109375" style="1" customWidth="1"/>
    <col min="6" max="6" width="14.8515625" style="0" customWidth="1"/>
    <col min="7" max="7" width="35.8515625" style="0" customWidth="1"/>
    <col min="8" max="8" width="9.57421875" style="27" customWidth="1"/>
    <col min="9" max="9" width="10.140625" style="27" customWidth="1"/>
    <col min="10" max="10" width="13.00390625" style="29" customWidth="1"/>
    <col min="11" max="11" width="12.57421875" style="0" customWidth="1"/>
    <col min="12" max="12" width="5.57421875" style="0" customWidth="1"/>
  </cols>
  <sheetData>
    <row r="1" spans="1:10" ht="16.5" customHeight="1">
      <c r="A1" s="230" t="s">
        <v>80</v>
      </c>
      <c r="B1" s="230"/>
      <c r="C1" s="230"/>
      <c r="D1" s="230"/>
      <c r="E1" s="230"/>
      <c r="F1" s="230"/>
      <c r="G1" s="230"/>
      <c r="H1" s="230"/>
      <c r="I1" s="230"/>
      <c r="J1" s="230"/>
    </row>
    <row r="3" spans="8:10" ht="12" customHeight="1">
      <c r="H3" s="228" t="s">
        <v>48</v>
      </c>
      <c r="I3" s="229"/>
      <c r="J3" s="30" t="s">
        <v>40</v>
      </c>
    </row>
    <row r="4" spans="1:10" ht="12.75" customHeight="1" thickBot="1">
      <c r="A4" s="28" t="s">
        <v>34</v>
      </c>
      <c r="B4" s="28" t="s">
        <v>0</v>
      </c>
      <c r="C4" s="28" t="s">
        <v>2</v>
      </c>
      <c r="D4" s="28" t="s">
        <v>1</v>
      </c>
      <c r="E4" s="28" t="s">
        <v>3</v>
      </c>
      <c r="F4" s="28" t="s">
        <v>4</v>
      </c>
      <c r="G4" s="28" t="s">
        <v>5</v>
      </c>
      <c r="H4" s="30" t="s">
        <v>49</v>
      </c>
      <c r="I4" s="30" t="s">
        <v>81</v>
      </c>
      <c r="J4" s="31" t="s">
        <v>45</v>
      </c>
    </row>
    <row r="5" spans="1:10" ht="12" customHeight="1">
      <c r="A5" s="32">
        <v>23110</v>
      </c>
      <c r="B5" s="33">
        <v>0</v>
      </c>
      <c r="C5" s="33">
        <v>4111</v>
      </c>
      <c r="D5" s="33">
        <v>0</v>
      </c>
      <c r="E5" s="33">
        <v>98193</v>
      </c>
      <c r="F5" s="34" t="s">
        <v>12</v>
      </c>
      <c r="G5" s="34" t="s">
        <v>50</v>
      </c>
      <c r="H5" s="35">
        <v>0</v>
      </c>
      <c r="I5" s="36">
        <v>175</v>
      </c>
      <c r="J5" s="51">
        <v>175000</v>
      </c>
    </row>
    <row r="6" spans="1:14" ht="12" customHeight="1">
      <c r="A6" s="37">
        <v>23110</v>
      </c>
      <c r="B6" s="7">
        <v>0</v>
      </c>
      <c r="C6" s="7">
        <v>4111</v>
      </c>
      <c r="D6" s="7">
        <v>0</v>
      </c>
      <c r="E6" s="7">
        <v>98116</v>
      </c>
      <c r="F6" s="8" t="s">
        <v>8</v>
      </c>
      <c r="G6" s="8" t="s">
        <v>51</v>
      </c>
      <c r="H6" s="9">
        <v>0</v>
      </c>
      <c r="I6" s="9">
        <v>361.81</v>
      </c>
      <c r="J6" s="52">
        <v>361809</v>
      </c>
      <c r="N6" s="24"/>
    </row>
    <row r="7" spans="1:10" ht="12" customHeight="1">
      <c r="A7" s="37">
        <v>23110</v>
      </c>
      <c r="B7" s="7">
        <v>0</v>
      </c>
      <c r="C7" s="7">
        <v>4111</v>
      </c>
      <c r="D7" s="7">
        <v>0</v>
      </c>
      <c r="E7" s="7">
        <v>98216</v>
      </c>
      <c r="F7" s="8" t="s">
        <v>28</v>
      </c>
      <c r="G7" s="8" t="s">
        <v>52</v>
      </c>
      <c r="H7" s="9">
        <v>0</v>
      </c>
      <c r="I7" s="9">
        <v>988.54</v>
      </c>
      <c r="J7" s="52">
        <v>988541</v>
      </c>
    </row>
    <row r="8" spans="1:10" ht="12" customHeight="1" thickBot="1">
      <c r="A8" s="43"/>
      <c r="B8" s="26"/>
      <c r="C8" s="26"/>
      <c r="D8" s="26"/>
      <c r="E8" s="26"/>
      <c r="F8" s="25"/>
      <c r="G8" s="44" t="s">
        <v>46</v>
      </c>
      <c r="H8" s="45">
        <f>SUM(H5:H7)</f>
        <v>0</v>
      </c>
      <c r="I8" s="50">
        <f>SUM(I5:I7)</f>
        <v>1525.35</v>
      </c>
      <c r="J8" s="53">
        <f>SUM(J5:J7)</f>
        <v>1525350</v>
      </c>
    </row>
    <row r="9" spans="1:10" ht="12" customHeight="1">
      <c r="A9" s="32">
        <v>23110</v>
      </c>
      <c r="B9" s="33">
        <v>0</v>
      </c>
      <c r="C9" s="33">
        <v>4112</v>
      </c>
      <c r="D9" s="33">
        <v>7218</v>
      </c>
      <c r="E9" s="33">
        <v>0</v>
      </c>
      <c r="F9" s="47" t="s">
        <v>10</v>
      </c>
      <c r="G9" s="47" t="s">
        <v>53</v>
      </c>
      <c r="H9" s="48">
        <v>18349</v>
      </c>
      <c r="I9" s="36">
        <v>18516.2</v>
      </c>
      <c r="J9" s="51"/>
    </row>
    <row r="10" spans="1:10" ht="12" customHeight="1">
      <c r="A10" s="37">
        <v>23110</v>
      </c>
      <c r="B10" s="7">
        <v>0</v>
      </c>
      <c r="C10" s="7">
        <v>4112</v>
      </c>
      <c r="D10" s="7">
        <v>0</v>
      </c>
      <c r="E10" s="7">
        <v>0</v>
      </c>
      <c r="F10" s="46" t="s">
        <v>10</v>
      </c>
      <c r="G10" s="46" t="s">
        <v>54</v>
      </c>
      <c r="H10" s="49">
        <v>1638</v>
      </c>
      <c r="I10" s="9">
        <v>1666.34</v>
      </c>
      <c r="J10" s="52"/>
    </row>
    <row r="11" spans="1:10" ht="12" customHeight="1" thickBot="1">
      <c r="A11" s="43"/>
      <c r="B11" s="26"/>
      <c r="C11" s="26"/>
      <c r="D11" s="26"/>
      <c r="E11" s="26"/>
      <c r="F11" s="25"/>
      <c r="G11" s="44" t="s">
        <v>55</v>
      </c>
      <c r="H11" s="45">
        <f>SUM(H9:H10)</f>
        <v>19987</v>
      </c>
      <c r="I11" s="50">
        <f>SUM(I9:I10)</f>
        <v>20182.54</v>
      </c>
      <c r="J11" s="53">
        <v>18496648</v>
      </c>
    </row>
    <row r="12" spans="1:10" ht="12" customHeight="1">
      <c r="A12" s="32">
        <v>23110</v>
      </c>
      <c r="B12" s="33">
        <v>0</v>
      </c>
      <c r="C12" s="33">
        <v>4116</v>
      </c>
      <c r="D12" s="33">
        <v>0</v>
      </c>
      <c r="E12" s="33">
        <v>13305</v>
      </c>
      <c r="F12" s="47" t="s">
        <v>10</v>
      </c>
      <c r="G12" s="34" t="s">
        <v>56</v>
      </c>
      <c r="H12" s="36">
        <v>0</v>
      </c>
      <c r="I12" s="36">
        <v>500</v>
      </c>
      <c r="J12" s="51">
        <v>500000</v>
      </c>
    </row>
    <row r="13" spans="1:10" ht="12" customHeight="1">
      <c r="A13" s="37">
        <v>23110</v>
      </c>
      <c r="B13" s="7">
        <v>0</v>
      </c>
      <c r="C13" s="7">
        <v>4116</v>
      </c>
      <c r="D13" s="7">
        <v>0</v>
      </c>
      <c r="E13" s="7">
        <v>34053</v>
      </c>
      <c r="F13" s="46" t="s">
        <v>10</v>
      </c>
      <c r="G13" s="8" t="s">
        <v>57</v>
      </c>
      <c r="H13" s="9">
        <v>0</v>
      </c>
      <c r="I13" s="9">
        <v>14</v>
      </c>
      <c r="J13" s="52">
        <v>14000</v>
      </c>
    </row>
    <row r="14" spans="1:10" ht="12" customHeight="1">
      <c r="A14" s="37">
        <v>23110</v>
      </c>
      <c r="B14" s="7">
        <v>0</v>
      </c>
      <c r="C14" s="7">
        <v>4116</v>
      </c>
      <c r="D14" s="7">
        <v>0</v>
      </c>
      <c r="E14" s="7">
        <v>13235</v>
      </c>
      <c r="F14" s="46" t="s">
        <v>10</v>
      </c>
      <c r="G14" s="8" t="s">
        <v>58</v>
      </c>
      <c r="H14" s="9">
        <v>25115</v>
      </c>
      <c r="I14" s="15">
        <v>27684</v>
      </c>
      <c r="J14" s="70">
        <v>25134000</v>
      </c>
    </row>
    <row r="15" spans="1:10" ht="12" customHeight="1">
      <c r="A15" s="37">
        <v>23110</v>
      </c>
      <c r="B15" s="7">
        <v>0</v>
      </c>
      <c r="C15" s="7">
        <v>4116</v>
      </c>
      <c r="D15" s="7">
        <v>0</v>
      </c>
      <c r="E15" s="7">
        <v>29004</v>
      </c>
      <c r="F15" s="46" t="s">
        <v>10</v>
      </c>
      <c r="G15" s="8" t="s">
        <v>59</v>
      </c>
      <c r="H15" s="9">
        <v>50</v>
      </c>
      <c r="I15" s="15">
        <v>51.2</v>
      </c>
      <c r="J15" s="70">
        <v>51200</v>
      </c>
    </row>
    <row r="16" spans="1:10" ht="12" customHeight="1">
      <c r="A16" s="37">
        <v>23110</v>
      </c>
      <c r="B16" s="7">
        <v>0</v>
      </c>
      <c r="C16" s="7">
        <v>4116</v>
      </c>
      <c r="D16" s="7">
        <v>0</v>
      </c>
      <c r="E16" s="7">
        <v>29008</v>
      </c>
      <c r="F16" s="46" t="s">
        <v>10</v>
      </c>
      <c r="G16" s="8" t="s">
        <v>60</v>
      </c>
      <c r="H16" s="9">
        <v>260</v>
      </c>
      <c r="I16" s="15">
        <v>264.98</v>
      </c>
      <c r="J16" s="70">
        <v>264983</v>
      </c>
    </row>
    <row r="17" spans="1:10" ht="12" customHeight="1">
      <c r="A17" s="37">
        <v>23110</v>
      </c>
      <c r="B17" s="7">
        <v>0</v>
      </c>
      <c r="C17" s="7">
        <v>4116</v>
      </c>
      <c r="D17" s="7">
        <v>0</v>
      </c>
      <c r="E17" s="7">
        <v>13306</v>
      </c>
      <c r="F17" s="46" t="s">
        <v>10</v>
      </c>
      <c r="G17" s="8" t="s">
        <v>61</v>
      </c>
      <c r="H17" s="9">
        <v>10261</v>
      </c>
      <c r="I17" s="15">
        <v>7000</v>
      </c>
      <c r="J17" s="70">
        <v>6240000</v>
      </c>
    </row>
    <row r="18" spans="1:10" ht="12" customHeight="1">
      <c r="A18" s="37">
        <v>23110</v>
      </c>
      <c r="B18" s="7">
        <v>0</v>
      </c>
      <c r="C18" s="7">
        <v>4116</v>
      </c>
      <c r="D18" s="7">
        <v>0</v>
      </c>
      <c r="E18" s="7">
        <v>13101</v>
      </c>
      <c r="F18" s="46" t="s">
        <v>62</v>
      </c>
      <c r="G18" s="8" t="s">
        <v>63</v>
      </c>
      <c r="H18" s="9">
        <v>0</v>
      </c>
      <c r="I18" s="9">
        <v>30.7</v>
      </c>
      <c r="J18" s="52">
        <v>30699</v>
      </c>
    </row>
    <row r="19" spans="1:10" ht="12" customHeight="1">
      <c r="A19" s="37">
        <v>23110</v>
      </c>
      <c r="B19" s="7">
        <v>0</v>
      </c>
      <c r="C19" s="7">
        <v>4116</v>
      </c>
      <c r="D19" s="7">
        <v>0</v>
      </c>
      <c r="E19" s="7">
        <v>0</v>
      </c>
      <c r="F19" s="46" t="s">
        <v>8</v>
      </c>
      <c r="G19" s="8" t="s">
        <v>64</v>
      </c>
      <c r="H19" s="9">
        <v>0</v>
      </c>
      <c r="I19" s="9">
        <v>0</v>
      </c>
      <c r="J19" s="52">
        <v>0</v>
      </c>
    </row>
    <row r="20" spans="1:10" ht="12" customHeight="1" thickBot="1">
      <c r="A20" s="38"/>
      <c r="B20" s="39"/>
      <c r="C20" s="39"/>
      <c r="D20" s="39"/>
      <c r="E20" s="39"/>
      <c r="F20" s="40"/>
      <c r="G20" s="41" t="s">
        <v>65</v>
      </c>
      <c r="H20" s="42">
        <f>SUM(H12:H19)</f>
        <v>35686</v>
      </c>
      <c r="I20" s="42">
        <f>SUM(I12:I19)</f>
        <v>35544.88</v>
      </c>
      <c r="J20" s="58">
        <f>SUM(J12:J19)</f>
        <v>32234882</v>
      </c>
    </row>
    <row r="21" spans="1:10" ht="12" customHeight="1">
      <c r="A21" s="32">
        <v>23110</v>
      </c>
      <c r="B21" s="33">
        <v>0</v>
      </c>
      <c r="C21" s="33">
        <v>4121</v>
      </c>
      <c r="D21" s="33">
        <v>3111</v>
      </c>
      <c r="E21" s="33">
        <v>0</v>
      </c>
      <c r="F21" s="34" t="s">
        <v>8</v>
      </c>
      <c r="G21" s="34" t="s">
        <v>66</v>
      </c>
      <c r="H21" s="36"/>
      <c r="I21" s="71"/>
      <c r="J21" s="72">
        <v>57705</v>
      </c>
    </row>
    <row r="22" spans="1:10" ht="12" customHeight="1">
      <c r="A22" s="37">
        <v>23110</v>
      </c>
      <c r="B22" s="7">
        <v>0</v>
      </c>
      <c r="C22" s="7">
        <v>4121</v>
      </c>
      <c r="D22" s="7">
        <v>3113</v>
      </c>
      <c r="E22" s="7">
        <v>0</v>
      </c>
      <c r="F22" s="8" t="s">
        <v>8</v>
      </c>
      <c r="G22" s="8" t="s">
        <v>66</v>
      </c>
      <c r="H22" s="9">
        <v>1600</v>
      </c>
      <c r="I22" s="15">
        <v>1859.41</v>
      </c>
      <c r="J22" s="70">
        <v>1801703</v>
      </c>
    </row>
    <row r="23" spans="1:10" ht="12" customHeight="1">
      <c r="A23" s="37">
        <v>23110</v>
      </c>
      <c r="B23" s="7">
        <v>0</v>
      </c>
      <c r="C23" s="7">
        <v>4121</v>
      </c>
      <c r="D23" s="7">
        <v>4351</v>
      </c>
      <c r="E23" s="7">
        <v>0</v>
      </c>
      <c r="F23" s="8" t="s">
        <v>39</v>
      </c>
      <c r="G23" s="8" t="s">
        <v>67</v>
      </c>
      <c r="H23" s="9">
        <v>100</v>
      </c>
      <c r="I23" s="15">
        <v>108.11</v>
      </c>
      <c r="J23" s="70">
        <v>108105</v>
      </c>
    </row>
    <row r="24" spans="1:10" ht="12" customHeight="1">
      <c r="A24" s="37">
        <v>23110</v>
      </c>
      <c r="B24" s="7">
        <v>0</v>
      </c>
      <c r="C24" s="7">
        <v>4121</v>
      </c>
      <c r="D24" s="7">
        <v>5512</v>
      </c>
      <c r="E24" s="7">
        <v>0</v>
      </c>
      <c r="F24" s="8" t="s">
        <v>37</v>
      </c>
      <c r="G24" s="8" t="s">
        <v>67</v>
      </c>
      <c r="H24" s="9">
        <v>0</v>
      </c>
      <c r="I24" s="9">
        <v>2</v>
      </c>
      <c r="J24" s="52">
        <v>2000</v>
      </c>
    </row>
    <row r="25" spans="1:10" ht="12" customHeight="1" thickBot="1">
      <c r="A25" s="38"/>
      <c r="B25" s="39"/>
      <c r="C25" s="39"/>
      <c r="D25" s="39"/>
      <c r="E25" s="39"/>
      <c r="F25" s="40"/>
      <c r="G25" s="41" t="s">
        <v>68</v>
      </c>
      <c r="H25" s="42">
        <f>SUM(H21:H24)</f>
        <v>1700</v>
      </c>
      <c r="I25" s="42">
        <f>SUM(I21:I24)</f>
        <v>1969.52</v>
      </c>
      <c r="J25" s="58">
        <f>SUM(J21:J24)</f>
        <v>1969513</v>
      </c>
    </row>
    <row r="26" spans="1:10" ht="12" customHeight="1">
      <c r="A26" s="32">
        <v>23110</v>
      </c>
      <c r="B26" s="33">
        <v>0</v>
      </c>
      <c r="C26" s="33">
        <v>4122</v>
      </c>
      <c r="D26" s="33">
        <v>3749</v>
      </c>
      <c r="E26" s="33">
        <v>0</v>
      </c>
      <c r="F26" s="47" t="s">
        <v>8</v>
      </c>
      <c r="G26" s="47" t="s">
        <v>69</v>
      </c>
      <c r="H26" s="36">
        <v>0</v>
      </c>
      <c r="I26" s="36">
        <v>40</v>
      </c>
      <c r="J26" s="51">
        <v>40000</v>
      </c>
    </row>
    <row r="27" spans="1:10" ht="12" customHeight="1">
      <c r="A27" s="37">
        <v>23110</v>
      </c>
      <c r="B27" s="7">
        <v>0</v>
      </c>
      <c r="C27" s="7">
        <v>4122</v>
      </c>
      <c r="D27" s="7">
        <v>2219</v>
      </c>
      <c r="E27" s="7">
        <v>0</v>
      </c>
      <c r="F27" s="8" t="s">
        <v>12</v>
      </c>
      <c r="G27" s="8" t="s">
        <v>70</v>
      </c>
      <c r="H27" s="9">
        <v>0</v>
      </c>
      <c r="I27" s="9">
        <v>170</v>
      </c>
      <c r="J27" s="52">
        <v>170000</v>
      </c>
    </row>
    <row r="28" spans="1:10" ht="12" customHeight="1">
      <c r="A28" s="37">
        <v>23140</v>
      </c>
      <c r="B28" s="7">
        <v>0</v>
      </c>
      <c r="C28" s="7">
        <v>4122</v>
      </c>
      <c r="D28" s="7">
        <v>0</v>
      </c>
      <c r="E28" s="7">
        <v>0</v>
      </c>
      <c r="F28" s="8" t="s">
        <v>8</v>
      </c>
      <c r="G28" s="8" t="s">
        <v>71</v>
      </c>
      <c r="H28" s="9">
        <v>400</v>
      </c>
      <c r="I28" s="9">
        <v>758.99</v>
      </c>
      <c r="J28" s="52">
        <v>758992.89</v>
      </c>
    </row>
    <row r="29" spans="1:10" ht="12" customHeight="1">
      <c r="A29" s="37">
        <v>23110</v>
      </c>
      <c r="B29" s="7">
        <v>0</v>
      </c>
      <c r="C29" s="7">
        <v>4122</v>
      </c>
      <c r="D29" s="7">
        <v>3314</v>
      </c>
      <c r="E29" s="7">
        <v>0</v>
      </c>
      <c r="F29" s="8" t="s">
        <v>12</v>
      </c>
      <c r="G29" s="8" t="s">
        <v>72</v>
      </c>
      <c r="H29" s="9">
        <v>0</v>
      </c>
      <c r="I29" s="9">
        <v>312</v>
      </c>
      <c r="J29" s="52">
        <v>312000</v>
      </c>
    </row>
    <row r="30" spans="1:10" ht="12" customHeight="1">
      <c r="A30" s="37">
        <v>23110</v>
      </c>
      <c r="B30" s="7">
        <v>0</v>
      </c>
      <c r="C30" s="7">
        <v>4122</v>
      </c>
      <c r="D30" s="7">
        <v>1031</v>
      </c>
      <c r="E30" s="7">
        <v>0</v>
      </c>
      <c r="F30" s="8" t="s">
        <v>8</v>
      </c>
      <c r="G30" s="8" t="s">
        <v>73</v>
      </c>
      <c r="H30" s="9">
        <v>0</v>
      </c>
      <c r="I30" s="9">
        <v>30.76</v>
      </c>
      <c r="J30" s="52">
        <v>30758</v>
      </c>
    </row>
    <row r="31" spans="1:10" ht="12" customHeight="1">
      <c r="A31" s="37">
        <v>23110</v>
      </c>
      <c r="B31" s="7">
        <v>0</v>
      </c>
      <c r="C31" s="7">
        <v>4122</v>
      </c>
      <c r="D31" s="7">
        <v>4122</v>
      </c>
      <c r="E31" s="7">
        <v>0</v>
      </c>
      <c r="F31" s="46" t="s">
        <v>12</v>
      </c>
      <c r="G31" s="46" t="s">
        <v>74</v>
      </c>
      <c r="H31" s="9">
        <v>0</v>
      </c>
      <c r="I31" s="9">
        <v>30.83</v>
      </c>
      <c r="J31" s="52">
        <v>30832</v>
      </c>
    </row>
    <row r="32" spans="1:10" ht="12" customHeight="1" thickBot="1">
      <c r="A32" s="38"/>
      <c r="B32" s="39"/>
      <c r="C32" s="39"/>
      <c r="D32" s="39"/>
      <c r="E32" s="39"/>
      <c r="F32" s="40"/>
      <c r="G32" s="41" t="s">
        <v>75</v>
      </c>
      <c r="H32" s="42">
        <f>SUM(H26:H31)</f>
        <v>400</v>
      </c>
      <c r="I32" s="42">
        <f>SUM(I26:I31)</f>
        <v>1342.58</v>
      </c>
      <c r="J32" s="62">
        <f>SUM(J26:J31)</f>
        <v>1342582.8900000001</v>
      </c>
    </row>
    <row r="33" spans="1:10" ht="12" customHeight="1">
      <c r="A33" s="32">
        <v>22313</v>
      </c>
      <c r="B33" s="33">
        <v>0</v>
      </c>
      <c r="C33" s="33">
        <v>4216</v>
      </c>
      <c r="D33" s="33">
        <v>0</v>
      </c>
      <c r="E33" s="33">
        <v>35672</v>
      </c>
      <c r="F33" s="34" t="s">
        <v>10</v>
      </c>
      <c r="G33" s="67" t="s">
        <v>78</v>
      </c>
      <c r="H33" s="48">
        <v>0</v>
      </c>
      <c r="I33" s="73">
        <v>2500</v>
      </c>
      <c r="J33" s="74">
        <v>1967537</v>
      </c>
    </row>
    <row r="34" spans="1:10" ht="12" customHeight="1" thickBot="1">
      <c r="A34" s="38"/>
      <c r="B34" s="39"/>
      <c r="C34" s="39"/>
      <c r="D34" s="39"/>
      <c r="E34" s="39"/>
      <c r="F34" s="40"/>
      <c r="G34" s="41" t="s">
        <v>79</v>
      </c>
      <c r="H34" s="42">
        <f>SUM(H33)</f>
        <v>0</v>
      </c>
      <c r="I34" s="42">
        <f>SUM(I33)</f>
        <v>2500</v>
      </c>
      <c r="J34" s="62">
        <f>SUM(J33)</f>
        <v>1967537</v>
      </c>
    </row>
    <row r="35" spans="1:10" ht="12" customHeight="1">
      <c r="A35" s="65">
        <v>23110</v>
      </c>
      <c r="B35" s="59">
        <v>0</v>
      </c>
      <c r="C35" s="59">
        <v>4222</v>
      </c>
      <c r="D35" s="59">
        <v>400</v>
      </c>
      <c r="E35" s="59">
        <v>0</v>
      </c>
      <c r="F35" s="60" t="s">
        <v>12</v>
      </c>
      <c r="G35" s="60" t="s">
        <v>76</v>
      </c>
      <c r="H35" s="61">
        <v>0</v>
      </c>
      <c r="I35" s="61">
        <v>246</v>
      </c>
      <c r="J35" s="66">
        <v>246000</v>
      </c>
    </row>
    <row r="36" spans="1:10" ht="12" customHeight="1" thickBot="1">
      <c r="A36" s="38"/>
      <c r="B36" s="39"/>
      <c r="C36" s="39"/>
      <c r="D36" s="39"/>
      <c r="E36" s="39"/>
      <c r="F36" s="40"/>
      <c r="G36" s="41" t="s">
        <v>77</v>
      </c>
      <c r="H36" s="42">
        <f>SUM(H35)</f>
        <v>0</v>
      </c>
      <c r="I36" s="42">
        <f>SUM(I35)</f>
        <v>246</v>
      </c>
      <c r="J36" s="58">
        <f>SUM(J35)</f>
        <v>246000</v>
      </c>
    </row>
  </sheetData>
  <mergeCells count="2">
    <mergeCell ref="A1:J1"/>
    <mergeCell ref="H3:I3"/>
  </mergeCells>
  <printOptions/>
  <pageMargins left="0.75" right="0.75" top="1" bottom="1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workbookViewId="0" topLeftCell="A1">
      <selection activeCell="L17" sqref="L17"/>
    </sheetView>
  </sheetViews>
  <sheetFormatPr defaultColWidth="9.140625" defaultRowHeight="12" customHeight="1"/>
  <cols>
    <col min="1" max="3" width="8.7109375" style="1" customWidth="1"/>
    <col min="4" max="4" width="30.421875" style="0" customWidth="1"/>
    <col min="5" max="5" width="34.00390625" style="0" customWidth="1"/>
    <col min="6" max="7" width="14.140625" style="27" customWidth="1"/>
    <col min="8" max="8" width="14.140625" style="29" customWidth="1"/>
    <col min="9" max="9" width="12.57421875" style="0" customWidth="1"/>
    <col min="10" max="10" width="5.57421875" style="0" customWidth="1"/>
  </cols>
  <sheetData>
    <row r="1" spans="1:8" ht="27" customHeight="1">
      <c r="A1" s="234" t="s">
        <v>169</v>
      </c>
      <c r="B1" s="234"/>
      <c r="C1" s="234"/>
      <c r="D1" s="234"/>
      <c r="E1" s="234"/>
      <c r="F1" s="234"/>
      <c r="G1" s="234"/>
      <c r="H1" s="234"/>
    </row>
    <row r="2" spans="1:8" ht="15" customHeight="1" thickBot="1">
      <c r="A2" s="231"/>
      <c r="B2" s="231"/>
      <c r="C2" s="231"/>
      <c r="D2" s="231"/>
      <c r="E2" s="231"/>
      <c r="F2" s="231"/>
      <c r="G2" s="231"/>
      <c r="H2" s="231"/>
    </row>
    <row r="3" spans="1:8" ht="15.75" customHeight="1" thickBot="1">
      <c r="A3" s="76"/>
      <c r="B3" s="76"/>
      <c r="C3" s="76"/>
      <c r="D3" s="77"/>
      <c r="E3" s="77"/>
      <c r="F3" s="232" t="s">
        <v>82</v>
      </c>
      <c r="G3" s="233"/>
      <c r="H3" s="119" t="s">
        <v>40</v>
      </c>
    </row>
    <row r="4" spans="1:8" ht="15.75" customHeight="1" thickBot="1">
      <c r="A4" s="118" t="s">
        <v>0</v>
      </c>
      <c r="B4" s="108" t="s">
        <v>2</v>
      </c>
      <c r="C4" s="108" t="s">
        <v>1</v>
      </c>
      <c r="D4" s="108" t="s">
        <v>4</v>
      </c>
      <c r="E4" s="109" t="s">
        <v>5</v>
      </c>
      <c r="F4" s="121" t="s">
        <v>83</v>
      </c>
      <c r="G4" s="107" t="s">
        <v>170</v>
      </c>
      <c r="H4" s="120" t="s">
        <v>45</v>
      </c>
    </row>
    <row r="5" spans="1:12" ht="12" customHeight="1">
      <c r="A5" s="89">
        <v>1019</v>
      </c>
      <c r="B5" s="90">
        <v>5229</v>
      </c>
      <c r="C5" s="90">
        <v>4331</v>
      </c>
      <c r="D5" s="91" t="s">
        <v>84</v>
      </c>
      <c r="E5" s="122" t="s">
        <v>85</v>
      </c>
      <c r="F5" s="138">
        <v>0</v>
      </c>
      <c r="G5" s="151">
        <v>5000</v>
      </c>
      <c r="H5" s="201">
        <v>5000</v>
      </c>
      <c r="L5" s="24"/>
    </row>
    <row r="6" spans="1:8" ht="12" customHeight="1" thickBot="1">
      <c r="A6" s="110"/>
      <c r="B6" s="111"/>
      <c r="C6" s="111"/>
      <c r="D6" s="112"/>
      <c r="E6" s="123" t="s">
        <v>88</v>
      </c>
      <c r="F6" s="139">
        <f>SUM(F5:F5)</f>
        <v>0</v>
      </c>
      <c r="G6" s="117">
        <f>SUM(G5:G5)</f>
        <v>5000</v>
      </c>
      <c r="H6" s="202">
        <f>SUM(H5:H5)</f>
        <v>5000</v>
      </c>
    </row>
    <row r="7" spans="1:8" ht="12" customHeight="1">
      <c r="A7" s="78">
        <v>1070</v>
      </c>
      <c r="B7" s="79">
        <v>5229</v>
      </c>
      <c r="C7" s="79">
        <v>4310</v>
      </c>
      <c r="D7" s="84" t="s">
        <v>144</v>
      </c>
      <c r="E7" s="124" t="s">
        <v>85</v>
      </c>
      <c r="F7" s="140">
        <v>0</v>
      </c>
      <c r="G7" s="152">
        <v>5000</v>
      </c>
      <c r="H7" s="203">
        <v>5000</v>
      </c>
    </row>
    <row r="8" spans="1:8" ht="12" customHeight="1">
      <c r="A8" s="89"/>
      <c r="B8" s="90">
        <v>5229</v>
      </c>
      <c r="C8" s="90">
        <v>4318</v>
      </c>
      <c r="D8" s="106" t="s">
        <v>86</v>
      </c>
      <c r="E8" s="136" t="s">
        <v>85</v>
      </c>
      <c r="F8" s="156">
        <v>0</v>
      </c>
      <c r="G8" s="151">
        <v>2500</v>
      </c>
      <c r="H8" s="204">
        <v>2500</v>
      </c>
    </row>
    <row r="9" spans="1:8" ht="12" customHeight="1">
      <c r="A9" s="85"/>
      <c r="B9" s="86">
        <v>5229</v>
      </c>
      <c r="C9" s="86">
        <v>4333</v>
      </c>
      <c r="D9" s="87" t="s">
        <v>87</v>
      </c>
      <c r="E9" s="125" t="s">
        <v>85</v>
      </c>
      <c r="F9" s="141">
        <v>0</v>
      </c>
      <c r="G9" s="153">
        <v>3000</v>
      </c>
      <c r="H9" s="205">
        <v>3000</v>
      </c>
    </row>
    <row r="10" spans="1:8" ht="12" customHeight="1" thickBot="1">
      <c r="A10" s="113"/>
      <c r="B10" s="114"/>
      <c r="C10" s="114"/>
      <c r="D10" s="115"/>
      <c r="E10" s="128" t="s">
        <v>89</v>
      </c>
      <c r="F10" s="144">
        <f>SUM(F7:F9)</f>
        <v>0</v>
      </c>
      <c r="G10" s="116">
        <f>SUM(G7:G9)</f>
        <v>10500</v>
      </c>
      <c r="H10" s="206">
        <f>SUM(H7:H9)</f>
        <v>10500</v>
      </c>
    </row>
    <row r="11" spans="1:8" s="24" customFormat="1" ht="12" customHeight="1">
      <c r="A11" s="104">
        <v>2321</v>
      </c>
      <c r="B11" s="105">
        <v>5329</v>
      </c>
      <c r="C11" s="105">
        <v>441</v>
      </c>
      <c r="D11" s="84" t="s">
        <v>167</v>
      </c>
      <c r="E11" s="133" t="s">
        <v>168</v>
      </c>
      <c r="F11" s="193">
        <v>22714</v>
      </c>
      <c r="G11" s="92">
        <v>22714</v>
      </c>
      <c r="H11" s="207">
        <v>22714</v>
      </c>
    </row>
    <row r="12" spans="1:8" ht="12" customHeight="1" thickBot="1">
      <c r="A12" s="113"/>
      <c r="B12" s="114"/>
      <c r="C12" s="114"/>
      <c r="D12" s="115"/>
      <c r="E12" s="128"/>
      <c r="F12" s="144">
        <f>SUM(F11)</f>
        <v>22714</v>
      </c>
      <c r="G12" s="116">
        <f>SUM(G11)</f>
        <v>22714</v>
      </c>
      <c r="H12" s="206">
        <f>SUM(H11)</f>
        <v>22714</v>
      </c>
    </row>
    <row r="13" spans="1:8" ht="12" customHeight="1">
      <c r="A13" s="89">
        <v>3111</v>
      </c>
      <c r="B13" s="90">
        <v>5331</v>
      </c>
      <c r="C13" s="90">
        <v>4204</v>
      </c>
      <c r="D13" s="106" t="s">
        <v>90</v>
      </c>
      <c r="E13" s="122" t="s">
        <v>92</v>
      </c>
      <c r="F13" s="138">
        <v>1280000</v>
      </c>
      <c r="G13" s="151">
        <v>1280000</v>
      </c>
      <c r="H13" s="208">
        <v>1280000</v>
      </c>
    </row>
    <row r="14" spans="1:8" ht="12" customHeight="1">
      <c r="A14" s="85"/>
      <c r="B14" s="86">
        <v>5331</v>
      </c>
      <c r="C14" s="86">
        <v>4205</v>
      </c>
      <c r="D14" s="87" t="s">
        <v>91</v>
      </c>
      <c r="E14" s="127" t="s">
        <v>92</v>
      </c>
      <c r="F14" s="143">
        <v>1020000</v>
      </c>
      <c r="G14" s="153">
        <v>1020000</v>
      </c>
      <c r="H14" s="209">
        <v>1020000</v>
      </c>
    </row>
    <row r="15" spans="1:8" ht="12" customHeight="1" thickBot="1">
      <c r="A15" s="113"/>
      <c r="B15" s="114"/>
      <c r="C15" s="114"/>
      <c r="D15" s="115"/>
      <c r="E15" s="128" t="s">
        <v>93</v>
      </c>
      <c r="F15" s="144">
        <f>SUM(F13:F14)</f>
        <v>2300000</v>
      </c>
      <c r="G15" s="116">
        <f>SUM(G13:G14)</f>
        <v>2300000</v>
      </c>
      <c r="H15" s="206">
        <f>SUM(H13:H14)</f>
        <v>2300000</v>
      </c>
    </row>
    <row r="16" spans="1:8" ht="12" customHeight="1">
      <c r="A16" s="78">
        <v>3113</v>
      </c>
      <c r="B16" s="79">
        <v>5331</v>
      </c>
      <c r="C16" s="79">
        <v>4201</v>
      </c>
      <c r="D16" s="80" t="s">
        <v>94</v>
      </c>
      <c r="E16" s="126" t="s">
        <v>92</v>
      </c>
      <c r="F16" s="142">
        <v>7412000</v>
      </c>
      <c r="G16" s="152">
        <v>7466800</v>
      </c>
      <c r="H16" s="201">
        <v>7466800</v>
      </c>
    </row>
    <row r="17" spans="1:8" ht="12" customHeight="1">
      <c r="A17" s="89"/>
      <c r="B17" s="90">
        <v>5192</v>
      </c>
      <c r="C17" s="90">
        <v>4201</v>
      </c>
      <c r="D17" s="91" t="s">
        <v>94</v>
      </c>
      <c r="E17" s="122" t="s">
        <v>159</v>
      </c>
      <c r="F17" s="138">
        <v>80000</v>
      </c>
      <c r="G17" s="151">
        <v>80000</v>
      </c>
      <c r="H17" s="208">
        <v>80000</v>
      </c>
    </row>
    <row r="18" spans="1:8" ht="12" customHeight="1">
      <c r="A18" s="85"/>
      <c r="B18" s="86">
        <v>5331</v>
      </c>
      <c r="C18" s="86">
        <v>4202</v>
      </c>
      <c r="D18" s="88" t="s">
        <v>95</v>
      </c>
      <c r="E18" s="127" t="s">
        <v>92</v>
      </c>
      <c r="F18" s="143">
        <v>800000</v>
      </c>
      <c r="G18" s="153">
        <v>800000</v>
      </c>
      <c r="H18" s="209">
        <v>800000</v>
      </c>
    </row>
    <row r="19" spans="1:8" ht="12" customHeight="1">
      <c r="A19" s="81"/>
      <c r="B19" s="82">
        <v>5336</v>
      </c>
      <c r="C19" s="82">
        <v>4201</v>
      </c>
      <c r="D19" s="83" t="s">
        <v>94</v>
      </c>
      <c r="E19" s="137" t="s">
        <v>173</v>
      </c>
      <c r="F19" s="147">
        <v>0</v>
      </c>
      <c r="G19" s="176">
        <v>2395361.4</v>
      </c>
      <c r="H19" s="210">
        <v>2395361.4</v>
      </c>
    </row>
    <row r="20" spans="1:8" ht="12" customHeight="1">
      <c r="A20" s="81"/>
      <c r="B20" s="82">
        <v>5336</v>
      </c>
      <c r="C20" s="82">
        <v>4201</v>
      </c>
      <c r="D20" s="83" t="s">
        <v>94</v>
      </c>
      <c r="E20" s="137" t="s">
        <v>174</v>
      </c>
      <c r="F20" s="147">
        <v>0</v>
      </c>
      <c r="G20" s="176">
        <v>30000</v>
      </c>
      <c r="H20" s="210">
        <v>30000</v>
      </c>
    </row>
    <row r="21" spans="1:8" ht="12" customHeight="1">
      <c r="A21" s="81"/>
      <c r="B21" s="82">
        <v>5336</v>
      </c>
      <c r="C21" s="82">
        <v>4202</v>
      </c>
      <c r="D21" s="83" t="s">
        <v>95</v>
      </c>
      <c r="E21" s="137" t="s">
        <v>175</v>
      </c>
      <c r="F21" s="147">
        <v>0</v>
      </c>
      <c r="G21" s="176">
        <v>254644.2</v>
      </c>
      <c r="H21" s="210">
        <v>254644.2</v>
      </c>
    </row>
    <row r="22" spans="1:8" ht="12" customHeight="1" thickBot="1">
      <c r="A22" s="113"/>
      <c r="B22" s="114"/>
      <c r="C22" s="114"/>
      <c r="D22" s="115"/>
      <c r="E22" s="128" t="s">
        <v>96</v>
      </c>
      <c r="F22" s="144">
        <f>SUM(F16:F21)</f>
        <v>8292000</v>
      </c>
      <c r="G22" s="116">
        <f>SUM(G16:G21)</f>
        <v>11026805.6</v>
      </c>
      <c r="H22" s="206">
        <f>SUM(H16:H21)</f>
        <v>11026805.6</v>
      </c>
    </row>
    <row r="23" spans="1:8" ht="12" customHeight="1">
      <c r="A23" s="78">
        <v>3121</v>
      </c>
      <c r="B23" s="79">
        <v>5333</v>
      </c>
      <c r="C23" s="79"/>
      <c r="D23" s="84" t="s">
        <v>8</v>
      </c>
      <c r="E23" s="124" t="s">
        <v>149</v>
      </c>
      <c r="F23" s="142">
        <v>800000</v>
      </c>
      <c r="G23" s="152">
        <v>920000</v>
      </c>
      <c r="H23" s="201">
        <v>920000</v>
      </c>
    </row>
    <row r="24" spans="1:8" ht="12" customHeight="1" thickBot="1">
      <c r="A24" s="110"/>
      <c r="B24" s="111"/>
      <c r="C24" s="111"/>
      <c r="D24" s="112"/>
      <c r="E24" s="123" t="s">
        <v>99</v>
      </c>
      <c r="F24" s="139">
        <f>SUM(F23:F23)</f>
        <v>800000</v>
      </c>
      <c r="G24" s="117">
        <f>SUM(G23:G23)</f>
        <v>920000</v>
      </c>
      <c r="H24" s="200">
        <f>SUM(H23:H23)</f>
        <v>920000</v>
      </c>
    </row>
    <row r="25" spans="1:8" ht="12" customHeight="1">
      <c r="A25" s="78">
        <v>3231</v>
      </c>
      <c r="B25" s="79">
        <v>5331</v>
      </c>
      <c r="C25" s="79">
        <v>4203</v>
      </c>
      <c r="D25" s="80" t="s">
        <v>97</v>
      </c>
      <c r="E25" s="129" t="s">
        <v>92</v>
      </c>
      <c r="F25" s="140">
        <v>850000</v>
      </c>
      <c r="G25" s="92">
        <v>850000</v>
      </c>
      <c r="H25" s="211">
        <v>850000</v>
      </c>
    </row>
    <row r="26" spans="1:8" ht="12" customHeight="1">
      <c r="A26" s="85"/>
      <c r="B26" s="86">
        <v>5192</v>
      </c>
      <c r="C26" s="86">
        <v>4203</v>
      </c>
      <c r="D26" s="88" t="s">
        <v>97</v>
      </c>
      <c r="E26" s="190" t="s">
        <v>159</v>
      </c>
      <c r="F26" s="141">
        <v>20000</v>
      </c>
      <c r="G26" s="179">
        <v>20000</v>
      </c>
      <c r="H26" s="212">
        <v>20000</v>
      </c>
    </row>
    <row r="27" spans="1:8" ht="12" customHeight="1">
      <c r="A27" s="85"/>
      <c r="B27" s="86">
        <v>5336</v>
      </c>
      <c r="C27" s="86">
        <v>4203</v>
      </c>
      <c r="D27" s="88" t="s">
        <v>97</v>
      </c>
      <c r="E27" s="190" t="s">
        <v>177</v>
      </c>
      <c r="F27" s="141">
        <v>0</v>
      </c>
      <c r="G27" s="179">
        <v>15000</v>
      </c>
      <c r="H27" s="212">
        <v>15000</v>
      </c>
    </row>
    <row r="28" spans="1:8" ht="12" customHeight="1" thickBot="1">
      <c r="A28" s="113"/>
      <c r="B28" s="114"/>
      <c r="C28" s="114"/>
      <c r="D28" s="115"/>
      <c r="E28" s="128" t="s">
        <v>98</v>
      </c>
      <c r="F28" s="144">
        <f>SUM(F25:F27)</f>
        <v>870000</v>
      </c>
      <c r="G28" s="116">
        <f>SUM(G25:G27)</f>
        <v>885000</v>
      </c>
      <c r="H28" s="178">
        <f>SUM(H25:H27)</f>
        <v>885000</v>
      </c>
    </row>
    <row r="29" spans="1:8" ht="12" customHeight="1">
      <c r="A29" s="96">
        <v>3312</v>
      </c>
      <c r="B29" s="97">
        <v>5229</v>
      </c>
      <c r="C29" s="97">
        <v>4303</v>
      </c>
      <c r="D29" s="98" t="s">
        <v>100</v>
      </c>
      <c r="E29" s="131" t="s">
        <v>85</v>
      </c>
      <c r="F29" s="146">
        <v>0</v>
      </c>
      <c r="G29" s="99">
        <v>20000</v>
      </c>
      <c r="H29" s="213">
        <v>20000</v>
      </c>
    </row>
    <row r="30" spans="1:8" ht="12" customHeight="1" thickBot="1">
      <c r="A30" s="113"/>
      <c r="B30" s="114"/>
      <c r="C30" s="114"/>
      <c r="D30" s="115"/>
      <c r="E30" s="128" t="s">
        <v>101</v>
      </c>
      <c r="F30" s="144">
        <f>SUM(F29)</f>
        <v>0</v>
      </c>
      <c r="G30" s="116">
        <f>SUM(G29)</f>
        <v>20000</v>
      </c>
      <c r="H30" s="206">
        <f>SUM(H29)</f>
        <v>20000</v>
      </c>
    </row>
    <row r="31" spans="1:8" s="175" customFormat="1" ht="12" customHeight="1">
      <c r="A31" s="172">
        <v>3314</v>
      </c>
      <c r="B31" s="173">
        <v>5229</v>
      </c>
      <c r="C31" s="173">
        <v>4104</v>
      </c>
      <c r="D31" s="174" t="s">
        <v>164</v>
      </c>
      <c r="E31" s="191" t="s">
        <v>165</v>
      </c>
      <c r="F31" s="194">
        <v>2000</v>
      </c>
      <c r="G31" s="195">
        <v>2900</v>
      </c>
      <c r="H31" s="214">
        <v>2900</v>
      </c>
    </row>
    <row r="32" spans="1:8" ht="12" customHeight="1" thickBot="1">
      <c r="A32" s="113"/>
      <c r="B32" s="114"/>
      <c r="C32" s="114"/>
      <c r="D32" s="115"/>
      <c r="E32" s="128"/>
      <c r="F32" s="144">
        <f>SUM(F31)</f>
        <v>2000</v>
      </c>
      <c r="G32" s="116">
        <f>SUM(G31)</f>
        <v>2900</v>
      </c>
      <c r="H32" s="206">
        <f>SUM(H31)</f>
        <v>2900</v>
      </c>
    </row>
    <row r="33" spans="1:8" s="24" customFormat="1" ht="12" customHeight="1">
      <c r="A33" s="104">
        <v>3315</v>
      </c>
      <c r="B33" s="105">
        <v>5229</v>
      </c>
      <c r="C33" s="105">
        <v>4105</v>
      </c>
      <c r="D33" s="84" t="s">
        <v>164</v>
      </c>
      <c r="E33" s="133" t="s">
        <v>166</v>
      </c>
      <c r="F33" s="193">
        <v>2460</v>
      </c>
      <c r="G33" s="92">
        <v>2460</v>
      </c>
      <c r="H33" s="207">
        <v>2460</v>
      </c>
    </row>
    <row r="34" spans="1:8" s="24" customFormat="1" ht="12" customHeight="1" thickBot="1">
      <c r="A34" s="113"/>
      <c r="B34" s="114"/>
      <c r="C34" s="114"/>
      <c r="D34" s="115"/>
      <c r="E34" s="128"/>
      <c r="F34" s="144">
        <f>SUM(F33)</f>
        <v>2460</v>
      </c>
      <c r="G34" s="116">
        <f>SUM(G33)</f>
        <v>2460</v>
      </c>
      <c r="H34" s="206">
        <f>SUM(H33)</f>
        <v>2460</v>
      </c>
    </row>
    <row r="35" spans="1:8" ht="12" customHeight="1">
      <c r="A35" s="78">
        <v>3319</v>
      </c>
      <c r="B35" s="79">
        <v>5331</v>
      </c>
      <c r="C35" s="79">
        <v>4207</v>
      </c>
      <c r="D35" s="80" t="s">
        <v>131</v>
      </c>
      <c r="E35" s="129" t="s">
        <v>92</v>
      </c>
      <c r="F35" s="140">
        <v>1930000</v>
      </c>
      <c r="G35" s="92">
        <v>1930000</v>
      </c>
      <c r="H35" s="207">
        <v>1930000</v>
      </c>
    </row>
    <row r="36" spans="1:8" ht="12" customHeight="1">
      <c r="A36" s="93"/>
      <c r="B36" s="94">
        <v>5336</v>
      </c>
      <c r="C36" s="94">
        <v>3319</v>
      </c>
      <c r="D36" s="95" t="s">
        <v>131</v>
      </c>
      <c r="E36" s="190" t="s">
        <v>176</v>
      </c>
      <c r="F36" s="141">
        <v>0</v>
      </c>
      <c r="G36" s="150">
        <v>30000</v>
      </c>
      <c r="H36" s="215">
        <v>30000</v>
      </c>
    </row>
    <row r="37" spans="1:8" ht="12" customHeight="1" thickBot="1">
      <c r="A37" s="113"/>
      <c r="B37" s="114"/>
      <c r="C37" s="114"/>
      <c r="D37" s="115"/>
      <c r="E37" s="128" t="s">
        <v>132</v>
      </c>
      <c r="F37" s="144">
        <f>SUM(F35:F35)</f>
        <v>1930000</v>
      </c>
      <c r="G37" s="178">
        <f>SUM(G35:G36)</f>
        <v>1960000</v>
      </c>
      <c r="H37" s="178">
        <f>SUM(H35:H36)</f>
        <v>1960000</v>
      </c>
    </row>
    <row r="38" spans="1:8" ht="12" customHeight="1">
      <c r="A38" s="89">
        <v>3329</v>
      </c>
      <c r="B38" s="90">
        <v>5229</v>
      </c>
      <c r="C38" s="90">
        <v>4312</v>
      </c>
      <c r="D38" s="91" t="s">
        <v>102</v>
      </c>
      <c r="E38" s="132" t="s">
        <v>85</v>
      </c>
      <c r="F38" s="138">
        <v>0</v>
      </c>
      <c r="G38" s="100">
        <v>10000</v>
      </c>
      <c r="H38" s="216">
        <v>10000</v>
      </c>
    </row>
    <row r="39" spans="1:8" ht="12" customHeight="1" thickBot="1">
      <c r="A39" s="110"/>
      <c r="B39" s="111"/>
      <c r="C39" s="111"/>
      <c r="D39" s="112"/>
      <c r="E39" s="123" t="s">
        <v>103</v>
      </c>
      <c r="F39" s="139">
        <f>SUM(F38)</f>
        <v>0</v>
      </c>
      <c r="G39" s="117">
        <f>SUM(G38)</f>
        <v>10000</v>
      </c>
      <c r="H39" s="200">
        <f>SUM(H38)</f>
        <v>10000</v>
      </c>
    </row>
    <row r="40" spans="1:8" ht="12" customHeight="1">
      <c r="A40" s="78">
        <v>3399</v>
      </c>
      <c r="B40" s="79">
        <v>5223</v>
      </c>
      <c r="C40" s="79">
        <v>4305</v>
      </c>
      <c r="D40" s="80" t="s">
        <v>104</v>
      </c>
      <c r="E40" s="133" t="s">
        <v>85</v>
      </c>
      <c r="F40" s="142">
        <v>0</v>
      </c>
      <c r="G40" s="101">
        <v>7000</v>
      </c>
      <c r="H40" s="217">
        <v>7000</v>
      </c>
    </row>
    <row r="41" spans="1:8" ht="12" customHeight="1">
      <c r="A41" s="85"/>
      <c r="B41" s="86">
        <v>5223</v>
      </c>
      <c r="C41" s="86">
        <v>4306</v>
      </c>
      <c r="D41" s="88" t="s">
        <v>105</v>
      </c>
      <c r="E41" s="134" t="s">
        <v>85</v>
      </c>
      <c r="F41" s="143">
        <v>0</v>
      </c>
      <c r="G41" s="102">
        <v>20000</v>
      </c>
      <c r="H41" s="218">
        <v>20000</v>
      </c>
    </row>
    <row r="42" spans="1:8" ht="12" customHeight="1">
      <c r="A42" s="81"/>
      <c r="B42" s="82">
        <v>5223</v>
      </c>
      <c r="C42" s="82">
        <v>4306</v>
      </c>
      <c r="D42" s="88" t="s">
        <v>105</v>
      </c>
      <c r="E42" s="135" t="s">
        <v>145</v>
      </c>
      <c r="F42" s="147">
        <v>0</v>
      </c>
      <c r="G42" s="103">
        <v>2000</v>
      </c>
      <c r="H42" s="219">
        <v>2000</v>
      </c>
    </row>
    <row r="43" spans="1:8" ht="12" customHeight="1" thickBot="1">
      <c r="A43" s="110"/>
      <c r="B43" s="111"/>
      <c r="C43" s="111"/>
      <c r="D43" s="112"/>
      <c r="E43" s="123" t="s">
        <v>106</v>
      </c>
      <c r="F43" s="139">
        <f>SUM(F40:F42)</f>
        <v>0</v>
      </c>
      <c r="G43" s="117">
        <f>SUM(G40:G42)</f>
        <v>29000</v>
      </c>
      <c r="H43" s="200">
        <f>SUM(H40:H42)</f>
        <v>29000</v>
      </c>
    </row>
    <row r="44" spans="1:8" ht="12" customHeight="1">
      <c r="A44" s="78">
        <v>3419</v>
      </c>
      <c r="B44" s="79">
        <v>5222</v>
      </c>
      <c r="C44" s="79">
        <v>4314</v>
      </c>
      <c r="D44" s="84" t="s">
        <v>107</v>
      </c>
      <c r="E44" s="133" t="s">
        <v>85</v>
      </c>
      <c r="F44" s="142">
        <v>0</v>
      </c>
      <c r="G44" s="101">
        <v>160000</v>
      </c>
      <c r="H44" s="217">
        <v>160000</v>
      </c>
    </row>
    <row r="45" spans="1:8" ht="12" customHeight="1">
      <c r="A45" s="85"/>
      <c r="B45" s="86">
        <v>5222</v>
      </c>
      <c r="C45" s="86">
        <v>4315</v>
      </c>
      <c r="D45" s="87" t="s">
        <v>108</v>
      </c>
      <c r="E45" s="134" t="s">
        <v>85</v>
      </c>
      <c r="F45" s="143">
        <v>0</v>
      </c>
      <c r="G45" s="102">
        <v>600000</v>
      </c>
      <c r="H45" s="218">
        <v>600000</v>
      </c>
    </row>
    <row r="46" spans="1:8" ht="12" customHeight="1">
      <c r="A46" s="85"/>
      <c r="B46" s="86">
        <v>5222</v>
      </c>
      <c r="C46" s="86">
        <v>4315</v>
      </c>
      <c r="D46" s="87" t="s">
        <v>108</v>
      </c>
      <c r="E46" s="134" t="s">
        <v>150</v>
      </c>
      <c r="F46" s="143">
        <v>0</v>
      </c>
      <c r="G46" s="102">
        <v>50000</v>
      </c>
      <c r="H46" s="218">
        <v>50000</v>
      </c>
    </row>
    <row r="47" spans="1:8" ht="12" customHeight="1">
      <c r="A47" s="85"/>
      <c r="B47" s="86">
        <v>5222</v>
      </c>
      <c r="C47" s="86">
        <v>4320</v>
      </c>
      <c r="D47" s="87" t="s">
        <v>109</v>
      </c>
      <c r="E47" s="134" t="s">
        <v>85</v>
      </c>
      <c r="F47" s="143">
        <v>0</v>
      </c>
      <c r="G47" s="102">
        <v>10000</v>
      </c>
      <c r="H47" s="218">
        <v>10000</v>
      </c>
    </row>
    <row r="48" spans="1:8" ht="12" customHeight="1">
      <c r="A48" s="81"/>
      <c r="B48" s="82">
        <v>5222</v>
      </c>
      <c r="C48" s="82">
        <v>4329</v>
      </c>
      <c r="D48" s="159" t="s">
        <v>151</v>
      </c>
      <c r="E48" s="135" t="s">
        <v>85</v>
      </c>
      <c r="F48" s="147">
        <v>0</v>
      </c>
      <c r="G48" s="103">
        <v>5000</v>
      </c>
      <c r="H48" s="219">
        <v>5000</v>
      </c>
    </row>
    <row r="49" spans="1:8" ht="12" customHeight="1" thickBot="1">
      <c r="A49" s="113"/>
      <c r="B49" s="114"/>
      <c r="C49" s="114"/>
      <c r="D49" s="115"/>
      <c r="E49" s="128" t="s">
        <v>110</v>
      </c>
      <c r="F49" s="144">
        <f>SUM(F44:F48)</f>
        <v>0</v>
      </c>
      <c r="G49" s="116">
        <f>SUM(G44:G48)</f>
        <v>825000</v>
      </c>
      <c r="H49" s="178">
        <f>SUM(H44:H48)</f>
        <v>825000</v>
      </c>
    </row>
    <row r="50" spans="1:8" ht="12" customHeight="1">
      <c r="A50" s="78">
        <v>3421</v>
      </c>
      <c r="B50" s="79">
        <v>5229</v>
      </c>
      <c r="C50" s="79">
        <v>4307</v>
      </c>
      <c r="D50" s="84" t="s">
        <v>111</v>
      </c>
      <c r="E50" s="133" t="s">
        <v>85</v>
      </c>
      <c r="F50" s="142">
        <v>0</v>
      </c>
      <c r="G50" s="101">
        <v>22000</v>
      </c>
      <c r="H50" s="217">
        <v>22000</v>
      </c>
    </row>
    <row r="51" spans="1:8" ht="12" customHeight="1">
      <c r="A51" s="89"/>
      <c r="B51" s="90">
        <v>5229</v>
      </c>
      <c r="C51" s="90">
        <v>4341</v>
      </c>
      <c r="D51" s="106" t="s">
        <v>152</v>
      </c>
      <c r="E51" s="132" t="s">
        <v>85</v>
      </c>
      <c r="F51" s="138">
        <v>0</v>
      </c>
      <c r="G51" s="100">
        <v>5000</v>
      </c>
      <c r="H51" s="216">
        <v>5000</v>
      </c>
    </row>
    <row r="52" spans="1:8" ht="12" customHeight="1">
      <c r="A52" s="85"/>
      <c r="B52" s="86">
        <v>5331</v>
      </c>
      <c r="C52" s="86">
        <v>4206</v>
      </c>
      <c r="D52" s="87" t="s">
        <v>133</v>
      </c>
      <c r="E52" s="134" t="s">
        <v>92</v>
      </c>
      <c r="F52" s="143">
        <v>470000</v>
      </c>
      <c r="G52" s="102">
        <v>470000</v>
      </c>
      <c r="H52" s="218">
        <v>470000</v>
      </c>
    </row>
    <row r="53" spans="1:8" ht="12" customHeight="1" thickBot="1">
      <c r="A53" s="113"/>
      <c r="B53" s="114"/>
      <c r="C53" s="114"/>
      <c r="D53" s="115"/>
      <c r="E53" s="128" t="s">
        <v>112</v>
      </c>
      <c r="F53" s="144">
        <f>SUM(F50:F52)</f>
        <v>470000</v>
      </c>
      <c r="G53" s="116">
        <f>SUM(G50:G52)</f>
        <v>497000</v>
      </c>
      <c r="H53" s="178">
        <f>SUM(H50:H52)</f>
        <v>497000</v>
      </c>
    </row>
    <row r="54" spans="1:8" ht="12" customHeight="1">
      <c r="A54" s="78">
        <v>3429</v>
      </c>
      <c r="B54" s="79">
        <v>5229</v>
      </c>
      <c r="C54" s="79">
        <v>4302</v>
      </c>
      <c r="D54" s="80" t="s">
        <v>113</v>
      </c>
      <c r="E54" s="126" t="s">
        <v>85</v>
      </c>
      <c r="F54" s="142">
        <v>0</v>
      </c>
      <c r="G54" s="101">
        <v>3000</v>
      </c>
      <c r="H54" s="217">
        <v>3000</v>
      </c>
    </row>
    <row r="55" spans="1:8" ht="12" customHeight="1">
      <c r="A55" s="85"/>
      <c r="B55" s="90">
        <v>5229</v>
      </c>
      <c r="C55" s="86">
        <v>4304</v>
      </c>
      <c r="D55" s="88" t="s">
        <v>146</v>
      </c>
      <c r="E55" s="127" t="s">
        <v>85</v>
      </c>
      <c r="F55" s="143">
        <v>0</v>
      </c>
      <c r="G55" s="102">
        <v>2500</v>
      </c>
      <c r="H55" s="218">
        <v>2500</v>
      </c>
    </row>
    <row r="56" spans="1:8" ht="12" customHeight="1">
      <c r="A56" s="85"/>
      <c r="B56" s="90">
        <v>5229</v>
      </c>
      <c r="C56" s="86">
        <v>4309</v>
      </c>
      <c r="D56" s="88" t="s">
        <v>114</v>
      </c>
      <c r="E56" s="127" t="s">
        <v>85</v>
      </c>
      <c r="F56" s="143">
        <v>0</v>
      </c>
      <c r="G56" s="102">
        <v>8500</v>
      </c>
      <c r="H56" s="218">
        <v>8500</v>
      </c>
    </row>
    <row r="57" spans="1:8" ht="12" customHeight="1">
      <c r="A57" s="85"/>
      <c r="B57" s="90">
        <v>5229</v>
      </c>
      <c r="C57" s="86">
        <v>4309</v>
      </c>
      <c r="D57" s="88" t="s">
        <v>114</v>
      </c>
      <c r="E57" s="127" t="s">
        <v>153</v>
      </c>
      <c r="F57" s="143">
        <v>0</v>
      </c>
      <c r="G57" s="102">
        <v>10000</v>
      </c>
      <c r="H57" s="218">
        <v>10000</v>
      </c>
    </row>
    <row r="58" spans="1:8" ht="12" customHeight="1">
      <c r="A58" s="85"/>
      <c r="B58" s="90">
        <v>5229</v>
      </c>
      <c r="C58" s="86">
        <v>4309</v>
      </c>
      <c r="D58" s="88" t="s">
        <v>114</v>
      </c>
      <c r="E58" s="127" t="s">
        <v>171</v>
      </c>
      <c r="F58" s="143">
        <v>0</v>
      </c>
      <c r="G58" s="102">
        <v>3000</v>
      </c>
      <c r="H58" s="218">
        <v>3000</v>
      </c>
    </row>
    <row r="59" spans="1:8" ht="12" customHeight="1">
      <c r="A59" s="85"/>
      <c r="B59" s="90">
        <v>5229</v>
      </c>
      <c r="C59" s="86">
        <v>4342</v>
      </c>
      <c r="D59" s="88" t="s">
        <v>154</v>
      </c>
      <c r="E59" s="127" t="s">
        <v>85</v>
      </c>
      <c r="F59" s="143">
        <v>0</v>
      </c>
      <c r="G59" s="102">
        <v>3000</v>
      </c>
      <c r="H59" s="218">
        <v>3000</v>
      </c>
    </row>
    <row r="60" spans="1:8" ht="12" customHeight="1">
      <c r="A60" s="85"/>
      <c r="B60" s="90">
        <v>5229</v>
      </c>
      <c r="C60" s="86">
        <v>4311</v>
      </c>
      <c r="D60" s="88" t="s">
        <v>115</v>
      </c>
      <c r="E60" s="127" t="s">
        <v>85</v>
      </c>
      <c r="F60" s="143">
        <v>0</v>
      </c>
      <c r="G60" s="102">
        <v>1000</v>
      </c>
      <c r="H60" s="218">
        <v>1000</v>
      </c>
    </row>
    <row r="61" spans="1:8" ht="12" customHeight="1">
      <c r="A61" s="85"/>
      <c r="B61" s="90">
        <v>5229</v>
      </c>
      <c r="C61" s="86">
        <v>4313</v>
      </c>
      <c r="D61" s="88" t="s">
        <v>116</v>
      </c>
      <c r="E61" s="127" t="s">
        <v>85</v>
      </c>
      <c r="F61" s="143">
        <v>0</v>
      </c>
      <c r="G61" s="102">
        <v>2500</v>
      </c>
      <c r="H61" s="218">
        <v>2500</v>
      </c>
    </row>
    <row r="62" spans="1:8" ht="12" customHeight="1">
      <c r="A62" s="85"/>
      <c r="B62" s="90">
        <v>5229</v>
      </c>
      <c r="C62" s="86">
        <v>4319</v>
      </c>
      <c r="D62" s="88" t="s">
        <v>117</v>
      </c>
      <c r="E62" s="127" t="s">
        <v>85</v>
      </c>
      <c r="F62" s="143">
        <v>0</v>
      </c>
      <c r="G62" s="102">
        <v>6000</v>
      </c>
      <c r="H62" s="205">
        <v>6000</v>
      </c>
    </row>
    <row r="63" spans="1:8" ht="12" customHeight="1">
      <c r="A63" s="85"/>
      <c r="B63" s="90">
        <v>5229</v>
      </c>
      <c r="C63" s="86">
        <v>4319</v>
      </c>
      <c r="D63" s="88" t="s">
        <v>117</v>
      </c>
      <c r="E63" s="127" t="s">
        <v>155</v>
      </c>
      <c r="F63" s="143">
        <v>0</v>
      </c>
      <c r="G63" s="102">
        <v>12000</v>
      </c>
      <c r="H63" s="205">
        <v>12000</v>
      </c>
    </row>
    <row r="64" spans="1:8" ht="12" customHeight="1">
      <c r="A64" s="81"/>
      <c r="B64" s="94">
        <v>5229</v>
      </c>
      <c r="C64" s="82">
        <v>4340</v>
      </c>
      <c r="D64" s="83" t="s">
        <v>172</v>
      </c>
      <c r="E64" s="137" t="s">
        <v>171</v>
      </c>
      <c r="F64" s="147">
        <v>0</v>
      </c>
      <c r="G64" s="103">
        <v>3000</v>
      </c>
      <c r="H64" s="220">
        <v>3000</v>
      </c>
    </row>
    <row r="65" spans="1:8" ht="12" customHeight="1" thickBot="1">
      <c r="A65" s="113"/>
      <c r="B65" s="114"/>
      <c r="C65" s="114"/>
      <c r="D65" s="158" t="s">
        <v>143</v>
      </c>
      <c r="E65" s="128" t="s">
        <v>118</v>
      </c>
      <c r="F65" s="144">
        <v>645000</v>
      </c>
      <c r="G65" s="116">
        <f>SUM(G54:G64)</f>
        <v>54500</v>
      </c>
      <c r="H65" s="206">
        <f>SUM(H54:H64)</f>
        <v>54500</v>
      </c>
    </row>
    <row r="66" spans="1:8" s="24" customFormat="1" ht="12" customHeight="1">
      <c r="A66" s="104">
        <v>3543</v>
      </c>
      <c r="B66" s="105">
        <v>5229</v>
      </c>
      <c r="C66" s="105">
        <v>4323</v>
      </c>
      <c r="D66" s="171" t="s">
        <v>156</v>
      </c>
      <c r="E66" s="133" t="s">
        <v>85</v>
      </c>
      <c r="F66" s="193">
        <v>0</v>
      </c>
      <c r="G66" s="92">
        <v>1000</v>
      </c>
      <c r="H66" s="207">
        <v>1000</v>
      </c>
    </row>
    <row r="67" spans="1:8" ht="12" customHeight="1" thickBot="1">
      <c r="A67" s="180"/>
      <c r="B67" s="181"/>
      <c r="C67" s="181"/>
      <c r="D67" s="182"/>
      <c r="E67" s="183"/>
      <c r="F67" s="184">
        <f>SUM(F66)</f>
        <v>0</v>
      </c>
      <c r="G67" s="185">
        <f>SUM(G66)</f>
        <v>1000</v>
      </c>
      <c r="H67" s="221">
        <f>SUM(H66)</f>
        <v>1000</v>
      </c>
    </row>
    <row r="68" spans="1:8" ht="12" customHeight="1">
      <c r="A68" s="104">
        <v>3599</v>
      </c>
      <c r="B68" s="105">
        <v>5229</v>
      </c>
      <c r="C68" s="105">
        <v>4316</v>
      </c>
      <c r="D68" s="84" t="s">
        <v>119</v>
      </c>
      <c r="E68" s="124" t="s">
        <v>85</v>
      </c>
      <c r="F68" s="148">
        <v>0</v>
      </c>
      <c r="G68" s="152">
        <v>10000</v>
      </c>
      <c r="H68" s="201">
        <v>10000</v>
      </c>
    </row>
    <row r="69" spans="1:8" ht="12" customHeight="1">
      <c r="A69" s="186"/>
      <c r="B69" s="157">
        <v>5229</v>
      </c>
      <c r="C69" s="157">
        <v>4316</v>
      </c>
      <c r="D69" s="87" t="s">
        <v>119</v>
      </c>
      <c r="E69" s="125" t="s">
        <v>157</v>
      </c>
      <c r="F69" s="196">
        <v>0</v>
      </c>
      <c r="G69" s="153">
        <v>2400</v>
      </c>
      <c r="H69" s="209">
        <v>2400</v>
      </c>
    </row>
    <row r="70" spans="1:8" ht="12" customHeight="1" thickBot="1">
      <c r="A70" s="187"/>
      <c r="B70" s="188">
        <v>5229</v>
      </c>
      <c r="C70" s="188">
        <v>4338</v>
      </c>
      <c r="D70" s="189" t="s">
        <v>147</v>
      </c>
      <c r="E70" s="192" t="s">
        <v>85</v>
      </c>
      <c r="F70" s="197">
        <v>0</v>
      </c>
      <c r="G70" s="198">
        <v>1000</v>
      </c>
      <c r="H70" s="222">
        <v>1000</v>
      </c>
    </row>
    <row r="71" spans="1:8" ht="12" customHeight="1" thickBot="1">
      <c r="A71" s="160"/>
      <c r="B71" s="161"/>
      <c r="C71" s="161"/>
      <c r="D71" s="177"/>
      <c r="E71" s="162" t="s">
        <v>120</v>
      </c>
      <c r="F71" s="163">
        <f>SUM(F68:F70)</f>
        <v>0</v>
      </c>
      <c r="G71" s="199">
        <f>SUM(G68:G70)</f>
        <v>13400</v>
      </c>
      <c r="H71" s="199">
        <f>SUM(H68:H70)</f>
        <v>13400</v>
      </c>
    </row>
    <row r="72" spans="1:8" ht="12" customHeight="1">
      <c r="A72" s="78">
        <v>3636</v>
      </c>
      <c r="B72" s="79">
        <v>5329</v>
      </c>
      <c r="C72" s="79">
        <v>442</v>
      </c>
      <c r="D72" s="80" t="s">
        <v>134</v>
      </c>
      <c r="E72" s="129" t="s">
        <v>135</v>
      </c>
      <c r="F72" s="140">
        <v>120000</v>
      </c>
      <c r="G72" s="154">
        <v>98685</v>
      </c>
      <c r="H72" s="223">
        <v>98685</v>
      </c>
    </row>
    <row r="73" spans="1:8" ht="12" customHeight="1" thickBot="1">
      <c r="A73" s="110"/>
      <c r="B73" s="111"/>
      <c r="C73" s="111"/>
      <c r="D73" s="112"/>
      <c r="E73" s="123" t="s">
        <v>136</v>
      </c>
      <c r="F73" s="139">
        <f>SUM(F72)</f>
        <v>120000</v>
      </c>
      <c r="G73" s="117">
        <f>SUM(G72)</f>
        <v>98685</v>
      </c>
      <c r="H73" s="202">
        <f>SUM(H72)</f>
        <v>98685</v>
      </c>
    </row>
    <row r="74" spans="1:8" ht="12" customHeight="1">
      <c r="A74" s="78">
        <v>3639</v>
      </c>
      <c r="B74" s="79">
        <v>5229</v>
      </c>
      <c r="C74" s="79">
        <v>443</v>
      </c>
      <c r="D74" s="80" t="s">
        <v>134</v>
      </c>
      <c r="E74" s="129" t="s">
        <v>137</v>
      </c>
      <c r="F74" s="140">
        <v>6900</v>
      </c>
      <c r="G74" s="154">
        <v>7048</v>
      </c>
      <c r="H74" s="223">
        <v>7048</v>
      </c>
    </row>
    <row r="75" spans="1:8" ht="12" customHeight="1">
      <c r="A75" s="93"/>
      <c r="B75" s="94">
        <v>5229</v>
      </c>
      <c r="C75" s="94">
        <v>444</v>
      </c>
      <c r="D75" s="95" t="s">
        <v>134</v>
      </c>
      <c r="E75" s="130" t="s">
        <v>138</v>
      </c>
      <c r="F75" s="145">
        <v>17500</v>
      </c>
      <c r="G75" s="155">
        <v>16937.6</v>
      </c>
      <c r="H75" s="224">
        <v>16937.6</v>
      </c>
    </row>
    <row r="76" spans="1:8" ht="12" customHeight="1" thickBot="1">
      <c r="A76" s="110"/>
      <c r="B76" s="111"/>
      <c r="C76" s="111"/>
      <c r="D76" s="112"/>
      <c r="E76" s="123" t="s">
        <v>139</v>
      </c>
      <c r="F76" s="139">
        <f>SUM(F74:F75)</f>
        <v>24400</v>
      </c>
      <c r="G76" s="117">
        <f>SUM(G74:G75)</f>
        <v>23985.6</v>
      </c>
      <c r="H76" s="202">
        <f>SUM(H74:H75)</f>
        <v>23985.6</v>
      </c>
    </row>
    <row r="77" spans="1:8" ht="12" customHeight="1">
      <c r="A77" s="78">
        <v>3699</v>
      </c>
      <c r="B77" s="79">
        <v>5229</v>
      </c>
      <c r="C77" s="79">
        <v>445</v>
      </c>
      <c r="D77" s="80" t="s">
        <v>134</v>
      </c>
      <c r="E77" s="129" t="s">
        <v>140</v>
      </c>
      <c r="F77" s="140">
        <v>10000</v>
      </c>
      <c r="G77" s="154">
        <v>9915</v>
      </c>
      <c r="H77" s="223">
        <v>9915</v>
      </c>
    </row>
    <row r="78" spans="1:8" ht="12" customHeight="1" thickBot="1">
      <c r="A78" s="113"/>
      <c r="B78" s="114"/>
      <c r="C78" s="114"/>
      <c r="D78" s="115"/>
      <c r="E78" s="128" t="s">
        <v>141</v>
      </c>
      <c r="F78" s="144">
        <f>SUM(F77)</f>
        <v>10000</v>
      </c>
      <c r="G78" s="116">
        <f>SUM(G77)</f>
        <v>9915</v>
      </c>
      <c r="H78" s="206">
        <f>SUM(H77)</f>
        <v>9915</v>
      </c>
    </row>
    <row r="79" spans="1:8" ht="12" customHeight="1">
      <c r="A79" s="89">
        <v>4333</v>
      </c>
      <c r="B79" s="90">
        <v>5223</v>
      </c>
      <c r="C79" s="90">
        <v>4328</v>
      </c>
      <c r="D79" s="106" t="s">
        <v>121</v>
      </c>
      <c r="E79" s="136" t="s">
        <v>85</v>
      </c>
      <c r="F79" s="138">
        <v>8000</v>
      </c>
      <c r="G79" s="100">
        <v>0</v>
      </c>
      <c r="H79" s="204">
        <v>0</v>
      </c>
    </row>
    <row r="80" spans="1:8" ht="12" customHeight="1" thickBot="1">
      <c r="A80" s="113"/>
      <c r="B80" s="114"/>
      <c r="C80" s="114"/>
      <c r="D80" s="115"/>
      <c r="E80" s="128" t="s">
        <v>122</v>
      </c>
      <c r="F80" s="144">
        <f>SUM(F79)</f>
        <v>8000</v>
      </c>
      <c r="G80" s="116">
        <f>SUM(G79)</f>
        <v>0</v>
      </c>
      <c r="H80" s="206">
        <f>SUM(H79)</f>
        <v>0</v>
      </c>
    </row>
    <row r="81" spans="1:8" ht="12" customHeight="1">
      <c r="A81" s="78">
        <v>4349</v>
      </c>
      <c r="B81" s="79">
        <v>5229</v>
      </c>
      <c r="C81" s="79">
        <v>4327</v>
      </c>
      <c r="D81" s="80" t="s">
        <v>123</v>
      </c>
      <c r="E81" s="133" t="s">
        <v>85</v>
      </c>
      <c r="F81" s="142">
        <v>40000</v>
      </c>
      <c r="G81" s="101">
        <v>0</v>
      </c>
      <c r="H81" s="203">
        <v>0</v>
      </c>
    </row>
    <row r="82" spans="1:8" ht="12" customHeight="1" thickBot="1">
      <c r="A82" s="113"/>
      <c r="B82" s="114"/>
      <c r="C82" s="114"/>
      <c r="D82" s="115"/>
      <c r="E82" s="128" t="s">
        <v>124</v>
      </c>
      <c r="F82" s="144">
        <f>SUM(F81)</f>
        <v>40000</v>
      </c>
      <c r="G82" s="116">
        <f>SUM(G81)</f>
        <v>0</v>
      </c>
      <c r="H82" s="178">
        <f>SUM(H81)</f>
        <v>0</v>
      </c>
    </row>
    <row r="83" spans="1:8" s="24" customFormat="1" ht="12" customHeight="1">
      <c r="A83" s="104">
        <v>4351</v>
      </c>
      <c r="B83" s="105">
        <v>5229</v>
      </c>
      <c r="C83" s="105">
        <v>4103</v>
      </c>
      <c r="D83" s="84" t="s">
        <v>162</v>
      </c>
      <c r="E83" s="133" t="s">
        <v>163</v>
      </c>
      <c r="F83" s="193">
        <v>2000</v>
      </c>
      <c r="G83" s="92">
        <v>3327</v>
      </c>
      <c r="H83" s="211">
        <v>3327</v>
      </c>
    </row>
    <row r="84" spans="1:8" ht="12" customHeight="1" thickBot="1">
      <c r="A84" s="113"/>
      <c r="B84" s="114"/>
      <c r="C84" s="114"/>
      <c r="D84" s="115"/>
      <c r="E84" s="128"/>
      <c r="F84" s="144">
        <f>SUM(F83)</f>
        <v>2000</v>
      </c>
      <c r="G84" s="116">
        <f>SUM(G83)</f>
        <v>3327</v>
      </c>
      <c r="H84" s="178">
        <f>SUM(H83)</f>
        <v>3327</v>
      </c>
    </row>
    <row r="85" spans="1:8" ht="12" customHeight="1">
      <c r="A85" s="89">
        <v>4359</v>
      </c>
      <c r="B85" s="90">
        <v>5222</v>
      </c>
      <c r="C85" s="90">
        <v>4326</v>
      </c>
      <c r="D85" s="91" t="s">
        <v>125</v>
      </c>
      <c r="E85" s="122" t="s">
        <v>85</v>
      </c>
      <c r="F85" s="138">
        <v>10000</v>
      </c>
      <c r="G85" s="100">
        <v>10000</v>
      </c>
      <c r="H85" s="204">
        <v>10000</v>
      </c>
    </row>
    <row r="86" spans="1:8" ht="12" customHeight="1" thickBot="1">
      <c r="A86" s="113"/>
      <c r="B86" s="114"/>
      <c r="C86" s="114"/>
      <c r="D86" s="115"/>
      <c r="E86" s="128" t="s">
        <v>126</v>
      </c>
      <c r="F86" s="144">
        <f>SUM(F85:F85)</f>
        <v>10000</v>
      </c>
      <c r="G86" s="116">
        <f>SUM(G85:G85)</f>
        <v>10000</v>
      </c>
      <c r="H86" s="206">
        <f>SUM(H85:H85)</f>
        <v>10000</v>
      </c>
    </row>
    <row r="87" spans="1:8" ht="12" customHeight="1">
      <c r="A87" s="89">
        <v>4379</v>
      </c>
      <c r="B87" s="90">
        <v>5229</v>
      </c>
      <c r="C87" s="90">
        <v>4322</v>
      </c>
      <c r="D87" s="91" t="s">
        <v>127</v>
      </c>
      <c r="E87" s="122" t="s">
        <v>85</v>
      </c>
      <c r="F87" s="138">
        <v>0</v>
      </c>
      <c r="G87" s="100">
        <v>10000</v>
      </c>
      <c r="H87" s="204">
        <v>10000</v>
      </c>
    </row>
    <row r="88" spans="1:8" ht="12" customHeight="1" thickBot="1">
      <c r="A88" s="110"/>
      <c r="B88" s="111"/>
      <c r="C88" s="111"/>
      <c r="D88" s="112"/>
      <c r="E88" s="123" t="s">
        <v>128</v>
      </c>
      <c r="F88" s="139">
        <f>SUM(F87:F87)</f>
        <v>0</v>
      </c>
      <c r="G88" s="200">
        <f>SUM(G87:G87)</f>
        <v>10000</v>
      </c>
      <c r="H88" s="200">
        <f>SUM(H87:H87)</f>
        <v>10000</v>
      </c>
    </row>
    <row r="89" spans="1:8" ht="12" customHeight="1">
      <c r="A89" s="78">
        <v>5512</v>
      </c>
      <c r="B89" s="79">
        <v>5229</v>
      </c>
      <c r="C89" s="79">
        <v>4317</v>
      </c>
      <c r="D89" s="80" t="s">
        <v>129</v>
      </c>
      <c r="E89" s="126" t="s">
        <v>148</v>
      </c>
      <c r="F89" s="140">
        <v>5000</v>
      </c>
      <c r="G89" s="101">
        <v>8090</v>
      </c>
      <c r="H89" s="203">
        <v>8090</v>
      </c>
    </row>
    <row r="90" spans="1:8" ht="12" customHeight="1">
      <c r="A90" s="93"/>
      <c r="B90" s="94">
        <v>5229</v>
      </c>
      <c r="C90" s="94">
        <v>4330</v>
      </c>
      <c r="D90" s="95" t="s">
        <v>158</v>
      </c>
      <c r="E90" s="164" t="s">
        <v>85</v>
      </c>
      <c r="F90" s="145">
        <v>0</v>
      </c>
      <c r="G90" s="165">
        <v>15000</v>
      </c>
      <c r="H90" s="225">
        <v>15000</v>
      </c>
    </row>
    <row r="91" spans="1:8" ht="12" customHeight="1">
      <c r="A91" s="81"/>
      <c r="B91" s="82">
        <v>5229</v>
      </c>
      <c r="C91" s="82">
        <v>4317</v>
      </c>
      <c r="D91" s="83" t="s">
        <v>129</v>
      </c>
      <c r="E91" s="137" t="s">
        <v>85</v>
      </c>
      <c r="F91" s="149">
        <v>0</v>
      </c>
      <c r="G91" s="103">
        <v>15000</v>
      </c>
      <c r="H91" s="220">
        <v>15000</v>
      </c>
    </row>
    <row r="92" spans="1:8" ht="12" customHeight="1" thickBot="1">
      <c r="A92" s="113"/>
      <c r="B92" s="114"/>
      <c r="C92" s="114"/>
      <c r="D92" s="115"/>
      <c r="E92" s="128" t="s">
        <v>130</v>
      </c>
      <c r="F92" s="144">
        <f>SUM(F89:F91)</f>
        <v>5000</v>
      </c>
      <c r="G92" s="116">
        <f>SUM(G89:G91)</f>
        <v>38090</v>
      </c>
      <c r="H92" s="206">
        <f>SUM(H89:H91)</f>
        <v>38090</v>
      </c>
    </row>
    <row r="93" spans="1:8" s="166" customFormat="1" ht="12" customHeight="1">
      <c r="A93" s="169">
        <v>6171</v>
      </c>
      <c r="B93" s="170">
        <v>5229</v>
      </c>
      <c r="C93" s="170"/>
      <c r="D93" s="171" t="s">
        <v>160</v>
      </c>
      <c r="E93" s="133" t="s">
        <v>161</v>
      </c>
      <c r="F93" s="193">
        <v>0</v>
      </c>
      <c r="G93" s="92">
        <v>1000</v>
      </c>
      <c r="H93" s="207">
        <v>1000</v>
      </c>
    </row>
    <row r="94" spans="1:8" ht="12" customHeight="1" thickBot="1">
      <c r="A94" s="113"/>
      <c r="B94" s="114"/>
      <c r="C94" s="114"/>
      <c r="D94" s="115"/>
      <c r="E94" s="128"/>
      <c r="F94" s="144">
        <f>SUM(F93)</f>
        <v>0</v>
      </c>
      <c r="G94" s="116">
        <f>SUM(G93)</f>
        <v>1000</v>
      </c>
      <c r="H94" s="206">
        <f>SUM(H93)</f>
        <v>1000</v>
      </c>
    </row>
    <row r="95" spans="1:8" ht="20.25" customHeight="1" thickBot="1">
      <c r="A95" s="235" t="s">
        <v>142</v>
      </c>
      <c r="B95" s="236"/>
      <c r="C95" s="236"/>
      <c r="D95" s="236"/>
      <c r="E95" s="237"/>
      <c r="F95" s="167">
        <f>F6+F10+F15+F22+F24+F28+F30+F37+F39+F43+F49+F53+F65+F71+F73+F76+F78+F80+F82+F86+F88+F92+F67+F94+F84+F32+F34+F12</f>
        <v>15553574</v>
      </c>
      <c r="G95" s="168">
        <f>G6+G10+G15+G22+G24+G28+G30+G37+G39+G43+G49+G53+G65+G71+G73+G76+G78+G80+G82+G86+G88+G92+G67+G93+G84+G32+G34+G12</f>
        <v>18780282.200000003</v>
      </c>
      <c r="H95" s="226">
        <f>H6+H10+H15+H22+H24+H28+H30+H37+H39+H43+H49+H53+H65+H71+H73+H76+H78+H80+H82+H86+H88+H92+H67+H93+H84+H32+H34+H12</f>
        <v>18780282.200000003</v>
      </c>
    </row>
    <row r="96" ht="12" customHeight="1">
      <c r="H96" s="75"/>
    </row>
    <row r="97" ht="12" customHeight="1">
      <c r="H97" s="75"/>
    </row>
  </sheetData>
  <sheetProtection password="E76A" sheet="1" objects="1" scenarios="1"/>
  <mergeCells count="4">
    <mergeCell ref="A2:H2"/>
    <mergeCell ref="F3:G3"/>
    <mergeCell ref="A1:H1"/>
    <mergeCell ref="A95:E95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Dražková Silvie</cp:lastModifiedBy>
  <cp:lastPrinted>2012-04-25T07:57:33Z</cp:lastPrinted>
  <dcterms:created xsi:type="dcterms:W3CDTF">2008-10-14T11:04:05Z</dcterms:created>
  <dcterms:modified xsi:type="dcterms:W3CDTF">2012-04-25T07:57:50Z</dcterms:modified>
  <cp:category/>
  <cp:version/>
  <cp:contentType/>
  <cp:contentStatus/>
</cp:coreProperties>
</file>